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C:\Users\sattalah\OneDrive - ffr.fr\FFR DTNA\LABELISATION ECOLE D'ARBITRAGE FFR EDR\24-25 (1er Juillet 2025)\"/>
    </mc:Choice>
  </mc:AlternateContent>
  <xr:revisionPtr revIDLastSave="0" documentId="13_ncr:1_{E8E97846-376C-4262-86DB-AACA2599F81F}" xr6:coauthVersionLast="45" xr6:coauthVersionMax="47" xr10:uidLastSave="{00000000-0000-0000-0000-000000000000}"/>
  <workbookProtection lockStructure="1"/>
  <bookViews>
    <workbookView xWindow="-110" yWindow="-110" windowWidth="19420" windowHeight="10540" tabRatio="802" xr2:uid="{00000000-000D-0000-FFFF-FFFF00000000}"/>
  </bookViews>
  <sheets>
    <sheet name="Présentation" sheetId="25" r:id="rId1"/>
    <sheet name="1. Fiche d'Identité du Club" sheetId="7" r:id="rId2"/>
    <sheet name="2. Grille d'Autoévaluation" sheetId="6" r:id="rId3"/>
    <sheet name="3.Pièces Justificatives" sheetId="24" r:id="rId4"/>
    <sheet name="Ref.Ligues" sheetId="18" state="veryHidden" r:id="rId5"/>
    <sheet name="Ref.Comités" sheetId="19" state="veryHidden" r:id="rId6"/>
    <sheet name="Ref.Clubs" sheetId="20" state="veryHidden" r:id="rId7"/>
    <sheet name="Ref.Autres" sheetId="17" state="veryHidden" r:id="rId8"/>
  </sheets>
  <externalReferences>
    <externalReference r:id="rId9"/>
    <externalReference r:id="rId10"/>
  </externalReferences>
  <definedNames>
    <definedName name="_xlnm._FilterDatabase" localSheetId="2" hidden="1">'2. Grille d''Autoévaluation'!$D$6:$I$25</definedName>
    <definedName name="_xlnm._FilterDatabase" localSheetId="6" hidden="1">'Ref.Clubs'!$A$1:$AB$1</definedName>
    <definedName name="_xlnm._FilterDatabase" localSheetId="5" hidden="1">'Ref.Comités'!$A$1:$AJ$1</definedName>
    <definedName name="_xlnm._FilterDatabase" localSheetId="4" hidden="1">'Ref.Ligues'!#REF!</definedName>
    <definedName name="Arbitres" localSheetId="0">'Ref.Autres'!$A$2:$A$6</definedName>
    <definedName name="Arbitres">'Ref.Autres'!$A$2:$A$6</definedName>
    <definedName name="COM_3025N">'Ref.Clubs'!$E$812:$E$820</definedName>
    <definedName name="COM_3026P">'Ref.Clubs'!$E$576:$E$587</definedName>
    <definedName name="COM_3027R">'Ref.Clubs'!$E$1233:$E$1259</definedName>
    <definedName name="COM_3028S">'Ref.Clubs'!$E$1879:$E$1893</definedName>
    <definedName name="COM_3032W">'Ref.Clubs'!$E$588:$E$597</definedName>
    <definedName name="COM_3033X">'Ref.Clubs'!$E$821:$E$836</definedName>
    <definedName name="COM_3034Y">'Ref.Clubs'!$E$1894:$E$1899</definedName>
    <definedName name="COM_D01A">'Ref.Clubs'!$E$1:$E$27</definedName>
    <definedName name="COM_D02A">'Ref.Clubs'!$E$598:$E$604</definedName>
    <definedName name="COM_D03A">'Ref.Clubs'!$E$28:$E$39</definedName>
    <definedName name="COM_D04A">'Ref.Clubs'!$E$1751:$E$1754</definedName>
    <definedName name="COM_D05A">'Ref.Clubs'!$E$1814:$E$1817</definedName>
    <definedName name="COM_D06A">'Ref.Clubs'!$E$1755:$E$1771</definedName>
    <definedName name="COM_D07A">'Ref.Clubs'!$E$40:$E$60</definedName>
    <definedName name="COM_D08A">'Ref.Clubs'!$E$514:$E$517</definedName>
    <definedName name="COM_D09A">'Ref.Clubs'!$E$1260:$E$1290</definedName>
    <definedName name="COM_D10A">'Ref.Clubs'!$E$518:$E$521</definedName>
    <definedName name="COM_D11A">'Ref.Clubs'!$E$1291:$E$1321</definedName>
    <definedName name="COM_D12A">'Ref.Clubs'!$E$1322:$E$1337</definedName>
    <definedName name="COM_D13A">'Ref.Clubs'!$E$1772:$E$1813</definedName>
    <definedName name="COM_D14A">'Ref.Clubs'!$E$837:$E$845</definedName>
    <definedName name="COM_D15A">'Ref.Clubs'!$E$61:$E$72</definedName>
    <definedName name="COM_D16A">'Ref.Clubs'!$E$889:$E$901</definedName>
    <definedName name="COM_D17A">'Ref.Clubs'!$E$902:$E$922</definedName>
    <definedName name="COM_D18A">'Ref.Clubs'!$E$431:$E$443</definedName>
    <definedName name="COM_D19A">'Ref.Clubs'!$E$923:$E$959</definedName>
    <definedName name="COM_D21A">'Ref.Clubs'!$E$277:$E$294</definedName>
    <definedName name="COM_D22A">'Ref.Clubs'!$E$364:$E$373</definedName>
    <definedName name="COM_D23A">'Ref.Clubs'!$E$960:$E$961</definedName>
    <definedName name="COM_D24A">'Ref.Clubs'!$E$970:$E$1001</definedName>
    <definedName name="COM_D25A">'Ref.Clubs'!$E$295:$E$304</definedName>
    <definedName name="COM_D26A">'Ref.Clubs'!$E$73:$E$101</definedName>
    <definedName name="COM_D27A">'Ref.Clubs'!$E$846:$E$856</definedName>
    <definedName name="COM_D28A">'Ref.Clubs'!$E$444:$E$451</definedName>
    <definedName name="COM_D29A">'Ref.Clubs'!$E$374:$E$392</definedName>
    <definedName name="COM_D2AA">'Ref.Clubs'!$E$500:$E$505</definedName>
    <definedName name="COM_D2BA">'Ref.Clubs'!$E$506:$E$513</definedName>
    <definedName name="COM_D30A">'Ref.Clubs'!$E$1338:$E$1362</definedName>
    <definedName name="COM_D31A">'Ref.Clubs'!$E$1393:$E$1479</definedName>
    <definedName name="COM_D32A">'Ref.Clubs'!$E$1363:$E$1392</definedName>
    <definedName name="COM_D33A">'Ref.Clubs'!$E$1002:$E$1064</definedName>
    <definedName name="COM_D34A">'Ref.Clubs'!$E$1511:$E$1558</definedName>
    <definedName name="COM_D35A">'Ref.Clubs'!$E$393:$E$409</definedName>
    <definedName name="COM_D36A">'Ref.Clubs'!$E$452:$E$459</definedName>
    <definedName name="COM_D37A">'Ref.Clubs'!$E$460:$E$472</definedName>
    <definedName name="COM_D38A">'Ref.Clubs'!$E$125:$E$182</definedName>
    <definedName name="COM_D39A">'Ref.Clubs'!$E$310:$E$318</definedName>
    <definedName name="COM_D40A">'Ref.Clubs'!$E$1084:$E$1121</definedName>
    <definedName name="COM_D41A">'Ref.Clubs'!$E$473:$E$481</definedName>
    <definedName name="COM_D42A">'Ref.Clubs'!$E$183:$E$193</definedName>
    <definedName name="COM_D43A">'Ref.Clubs'!$E$102:$E$110</definedName>
    <definedName name="COM_D44A">'Ref.Clubs'!$E$1694:$E$1718</definedName>
    <definedName name="COM_D45A">'Ref.Clubs'!$E$482:$E$499</definedName>
    <definedName name="COM_D46A">'Ref.Clubs'!$E$1559:$E$1575</definedName>
    <definedName name="COM_D47A">'Ref.Clubs'!$E$1122:$E$1154</definedName>
    <definedName name="COM_D48A">'Ref.Clubs'!$E$1576:$E$1580</definedName>
    <definedName name="COM_D49A">'Ref.Clubs'!$E$1719:$E$1729</definedName>
    <definedName name="COM_D50A">'Ref.Clubs'!$E$857:$E$863</definedName>
    <definedName name="COM_D51A">'Ref.Clubs'!$E$544:$E$548</definedName>
    <definedName name="COM_D52A">'Ref.Clubs'!$E$541:$E$543</definedName>
    <definedName name="COM_D53A">'Ref.Clubs'!$E$1730:$E$1732</definedName>
    <definedName name="COM_D54A">'Ref.Clubs'!$E$549:$E$556</definedName>
    <definedName name="COM_D55A">'Ref.Clubs'!$E$557:$E$559</definedName>
    <definedName name="COM_D56A">'Ref.Clubs'!$E$410:$E$430</definedName>
    <definedName name="COM_D57A">'Ref.Clubs'!$E$560:$E$571</definedName>
    <definedName name="COM_D58A">'Ref.Clubs'!$E$319:$E$326</definedName>
    <definedName name="COM_D59A">'Ref.Clubs'!$E$605:$E$630</definedName>
    <definedName name="COM_D60A">'Ref.Clubs'!$E$631:$E$640</definedName>
    <definedName name="COM_D61A">'Ref.Clubs'!$E$864:$E$868</definedName>
    <definedName name="COM_D62A">'Ref.Clubs'!$E$641:$E$652</definedName>
    <definedName name="COM_D63A">'Ref.Clubs'!$E$194:$E$235</definedName>
    <definedName name="COM_D64A">'Ref.Clubs'!$E$1155:$E$1222</definedName>
    <definedName name="COM_D65A">'Ref.Clubs'!$E$1480:$E$1510</definedName>
    <definedName name="COM_D66A">'Ref.Clubs'!$E$1581:$E$1627</definedName>
    <definedName name="COM_D67A">'Ref.Clubs'!$E$522:$E$531</definedName>
    <definedName name="COM_D68A">'Ref.Clubs'!$E$532:$E$540</definedName>
    <definedName name="COM_D69A">'Ref.Clubs'!$E$236:$E$266</definedName>
    <definedName name="COM_D70A">'Ref.Clubs'!$E$305:$E$309</definedName>
    <definedName name="COM_D71A">'Ref.Clubs'!$E$327:$E$353</definedName>
    <definedName name="COM_D72A">'Ref.Clubs'!$E$1733:$E$1739</definedName>
    <definedName name="COM_D73A">'Ref.Clubs'!$E$267:$E$276</definedName>
    <definedName name="COM_D74A">'Ref.Clubs'!$E$111:$E$124</definedName>
    <definedName name="COM_D75A">'Ref.Clubs'!$E$715:$E$728</definedName>
    <definedName name="COM_D76A">'Ref.Clubs'!$E$869:$E$888</definedName>
    <definedName name="COM_D77A">'Ref.Clubs'!$E$729:$E$745</definedName>
    <definedName name="COM_D78A">'Ref.Clubs'!$E$789:$E$811</definedName>
    <definedName name="COM_D79A">'Ref.Clubs'!$E$962:$E$969</definedName>
    <definedName name="COM_D80A">'Ref.Clubs'!$E$653:$E$659</definedName>
    <definedName name="COM_D81A">'Ref.Clubs'!$E$1628:$E$1668</definedName>
    <definedName name="COM_D82A">'Ref.Clubs'!$E$1669:$E$1693</definedName>
    <definedName name="COM_D83A">'Ref.Clubs'!$E$1818:$E$1860</definedName>
    <definedName name="COM_D84A">'Ref.Clubs'!$E$1861:$E$1878</definedName>
    <definedName name="COM_D85A">'Ref.Clubs'!$E$1740:$E$1750</definedName>
    <definedName name="COM_D86A">'Ref.Clubs'!$E$1223:$E$1232</definedName>
    <definedName name="COM_D87A">'Ref.Clubs'!$E$1065:$E$1083</definedName>
    <definedName name="COM_D88A">'Ref.Clubs'!$E$572:$E$575</definedName>
    <definedName name="COM_D89A">'Ref.Clubs'!$E$355:$E$363</definedName>
    <definedName name="COM_D90A">'Ref.Clubs'!$E$354:$E$354</definedName>
    <definedName name="COM_D91A">'Ref.Clubs'!$E$660:$E$685</definedName>
    <definedName name="COM_D92A">'Ref.Clubs'!$E$686:$E$714</definedName>
    <definedName name="COM_D93A">'Ref.Clubs'!$E$746:$E$763</definedName>
    <definedName name="COM_D94A">'Ref.Clubs'!$E$764:$E$777</definedName>
    <definedName name="COM_D95A">'Ref.Clubs'!$E$778:$E$788</definedName>
    <definedName name="Comités">'Ref.Comités'!$C$1:$C$103</definedName>
    <definedName name="Demande" localSheetId="0">'Ref.Autres'!$A$9:$A$11</definedName>
    <definedName name="Demande">'Ref.Autres'!$A$9:$A$11</definedName>
    <definedName name="Fréquence" localSheetId="3">[1]Données!$G$3:$G$6</definedName>
    <definedName name="Fréquence">[2]Données!$G$3:$G$6</definedName>
    <definedName name="_xlnm.Print_Titles" localSheetId="1">'1. Fiche d''Identité du Club'!$1:$1</definedName>
    <definedName name="_xlnm.Print_Titles" localSheetId="2">'2. Grille d''Autoévaluation'!$1:$5</definedName>
    <definedName name="_xlnm.Print_Titles" localSheetId="3">'3.Pièces Justificatives'!$1:$4</definedName>
    <definedName name="LIG_2001A">'Ref.Comités'!$C$1:$C$12</definedName>
    <definedName name="LIG_2002B">'Ref.Comités'!$C$13:$C$20</definedName>
    <definedName name="LIG_2003C">'Ref.Comités'!$C$21:$C$24</definedName>
    <definedName name="LIG_2004D">'Ref.Comités'!$C$25:$C$30</definedName>
    <definedName name="LIG_2005E">'Ref.Comités'!$C$31:$C$32</definedName>
    <definedName name="LIG_2006F">'Ref.Comités'!$C$33:$C$42</definedName>
    <definedName name="LIG_2007G">'Ref.Comités'!$C$45:$C$49</definedName>
    <definedName name="LIG_2008H">'Ref.Comités'!$C$50:$C$57</definedName>
    <definedName name="LIG_2009J">'Ref.Comités'!$C$60:$C$64</definedName>
    <definedName name="LIG_2010K">'Ref.Comités'!$C$65:$C$76</definedName>
    <definedName name="LIG_2011L">'Ref.Comités'!$C$78:$C$90</definedName>
    <definedName name="LIG_2012M">'Ref.Comités'!$C$91:$C$95</definedName>
    <definedName name="LIG_2013N">'Ref.Comités'!$C$96:$C$101</definedName>
    <definedName name="LIG_3025N">'Ref.Comités'!$C$58</definedName>
    <definedName name="LIG_3026P">'Ref.Comités'!$C$43</definedName>
    <definedName name="LIG_3027R">'Ref.Comités'!$C$77</definedName>
    <definedName name="LIG_3028S">'Ref.Comités'!$C$102</definedName>
    <definedName name="LIG_3032W">'Ref.Comités'!$C$44</definedName>
    <definedName name="LIG_3033X">'Ref.Comités'!$C$59</definedName>
    <definedName name="LIG_3034Y">'Ref.Comités'!$C$103</definedName>
    <definedName name="Ligues" localSheetId="0">'Ref.Ligues'!$A$1:$A$20</definedName>
    <definedName name="Ligues">'Ref.Ligues'!$A$1:$A$20</definedName>
    <definedName name="PRN_1" localSheetId="1">'1. Fiche d''Identité du Club'!$A$47:$L$60</definedName>
    <definedName name="PRN_2" localSheetId="2">'2. Grille d''Autoévaluation'!$A$1:$I$25</definedName>
    <definedName name="PRNA1" localSheetId="0">Présentation!$A$1:$Y$25</definedName>
    <definedName name="Rec_Clubs" localSheetId="0">'Ref.Clubs'!$E$1:$F$1924</definedName>
    <definedName name="Rec_Clubs">'Ref.Clubs'!$E$1:$F$1924</definedName>
    <definedName name="Rec_Comités" localSheetId="0">'Ref.Comités'!$C$1:$D$103</definedName>
    <definedName name="Rec_Comités">'Ref.Comités'!$C$1:$D$103</definedName>
    <definedName name="Rec_Ligues" localSheetId="0">'Ref.Ligues'!$A$1:$B$20</definedName>
    <definedName name="Rec_Ligues">'Ref.Ligues'!$A$1:$B$20</definedName>
    <definedName name="Réponse" localSheetId="0">'Ref.Autres'!$A$14:$A$15</definedName>
    <definedName name="Réponse">'Ref.Autres'!$A$14:$A$15</definedName>
    <definedName name="TA" localSheetId="3">'3.Pièces Justificatives'!$A$1:$N$103</definedName>
    <definedName name="_xlnm.Print_Area" localSheetId="1">'1. Fiche d''Identité du Club'!$A$1:$L$60</definedName>
    <definedName name="_xlnm.Print_Area" localSheetId="2">'2. Grille d''Autoévaluation'!$A$1:$I$25</definedName>
    <definedName name="_xlnm.Print_Area" localSheetId="3">'3.Pièces Justificatives'!$A$1:$N$125</definedName>
    <definedName name="_xlnm.Print_Area" localSheetId="0">Présentation!$A$1:$Z$25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4" i="6" l="1"/>
  <c r="H15" i="6"/>
  <c r="F14" i="6"/>
  <c r="H14" i="6"/>
  <c r="D13" i="6"/>
  <c r="F13" i="6"/>
  <c r="H13" i="6"/>
  <c r="D12" i="6"/>
  <c r="F12" i="6"/>
  <c r="H12" i="6"/>
  <c r="F11" i="6"/>
  <c r="H11" i="6"/>
  <c r="F10" i="6"/>
  <c r="H10" i="6"/>
  <c r="D8" i="6"/>
  <c r="F8" i="6"/>
  <c r="H8" i="6"/>
  <c r="I18" i="6" l="1"/>
  <c r="I17" i="6"/>
  <c r="G18" i="6"/>
  <c r="G17" i="6"/>
  <c r="E18" i="6"/>
  <c r="A2" i="6"/>
  <c r="K9" i="7" l="1"/>
  <c r="K7" i="7"/>
  <c r="K5" i="7"/>
  <c r="D1924" i="20" l="1"/>
  <c r="D1923" i="20"/>
  <c r="D1922" i="20"/>
  <c r="D1921" i="20"/>
  <c r="D1920" i="20"/>
  <c r="D1919" i="20"/>
  <c r="D1918" i="20"/>
  <c r="D1917" i="20"/>
  <c r="D1916" i="20"/>
  <c r="D1915" i="20"/>
  <c r="D1914" i="20"/>
  <c r="D1913" i="20"/>
  <c r="D1912" i="20"/>
  <c r="D1911" i="20"/>
  <c r="D1910" i="20"/>
  <c r="D1909" i="20"/>
  <c r="D1908" i="20"/>
  <c r="D1907" i="20"/>
  <c r="D1906" i="20"/>
  <c r="D1905" i="20"/>
  <c r="D1904" i="20"/>
  <c r="D1903" i="20"/>
  <c r="D1902" i="20"/>
  <c r="D1901" i="20"/>
  <c r="D1900" i="20"/>
  <c r="D1" i="20"/>
  <c r="D2" i="20"/>
  <c r="D3" i="20"/>
  <c r="D4" i="20"/>
  <c r="D5" i="20"/>
  <c r="D6" i="20"/>
  <c r="D7" i="20"/>
  <c r="D8" i="20"/>
  <c r="D9" i="20"/>
  <c r="D10" i="20"/>
  <c r="D11" i="20"/>
  <c r="D12" i="20"/>
  <c r="D13" i="20"/>
  <c r="D14" i="20"/>
  <c r="D15" i="20"/>
  <c r="D16" i="20"/>
  <c r="D17" i="20"/>
  <c r="D18" i="20"/>
  <c r="D19" i="20"/>
  <c r="D20" i="20"/>
  <c r="D21" i="20"/>
  <c r="D22" i="20"/>
  <c r="D23" i="20"/>
  <c r="D24" i="20"/>
  <c r="D25" i="20"/>
  <c r="D26" i="20"/>
  <c r="D27" i="20"/>
  <c r="D28" i="20"/>
  <c r="D29" i="20"/>
  <c r="D30" i="20"/>
  <c r="D31" i="20"/>
  <c r="D32" i="20"/>
  <c r="D33" i="20"/>
  <c r="D34" i="20"/>
  <c r="D35" i="20"/>
  <c r="D36" i="20"/>
  <c r="D37" i="20"/>
  <c r="D38" i="20"/>
  <c r="D39" i="20"/>
  <c r="D40" i="20"/>
  <c r="D41" i="20"/>
  <c r="D42" i="20"/>
  <c r="D43" i="20"/>
  <c r="D44" i="20"/>
  <c r="D45" i="20"/>
  <c r="D46" i="20"/>
  <c r="D47" i="20"/>
  <c r="D48" i="20"/>
  <c r="D49" i="20"/>
  <c r="D50" i="20"/>
  <c r="D51" i="20"/>
  <c r="D52" i="20"/>
  <c r="D53" i="20"/>
  <c r="D54" i="20"/>
  <c r="D55" i="20"/>
  <c r="D56" i="20"/>
  <c r="D57" i="20"/>
  <c r="D58" i="20"/>
  <c r="D59" i="20"/>
  <c r="D60" i="20"/>
  <c r="D61" i="20"/>
  <c r="D62" i="20"/>
  <c r="D63" i="20"/>
  <c r="D64" i="20"/>
  <c r="D65" i="20"/>
  <c r="D66" i="20"/>
  <c r="D67" i="20"/>
  <c r="D68" i="20"/>
  <c r="D69" i="20"/>
  <c r="D70" i="20"/>
  <c r="D71" i="20"/>
  <c r="D72" i="20"/>
  <c r="D73" i="20"/>
  <c r="D74" i="20"/>
  <c r="D75" i="20"/>
  <c r="D76" i="20"/>
  <c r="D77" i="20"/>
  <c r="D78" i="20"/>
  <c r="D79" i="20"/>
  <c r="D80" i="20"/>
  <c r="D81" i="20"/>
  <c r="D82" i="20"/>
  <c r="D83" i="20"/>
  <c r="D84" i="20"/>
  <c r="D85" i="20"/>
  <c r="D86" i="20"/>
  <c r="D87" i="20"/>
  <c r="D88" i="20"/>
  <c r="D89" i="20"/>
  <c r="D90" i="20"/>
  <c r="D91" i="20"/>
  <c r="D92" i="20"/>
  <c r="D93" i="20"/>
  <c r="D94" i="20"/>
  <c r="D95" i="20"/>
  <c r="D96" i="20"/>
  <c r="D97" i="20"/>
  <c r="D98" i="20"/>
  <c r="D99" i="20"/>
  <c r="D100" i="20"/>
  <c r="D101" i="20"/>
  <c r="D102" i="20"/>
  <c r="D103" i="20"/>
  <c r="D104" i="20"/>
  <c r="D105" i="20"/>
  <c r="D106" i="20"/>
  <c r="D107" i="20"/>
  <c r="D108" i="20"/>
  <c r="D109" i="20"/>
  <c r="D110" i="20"/>
  <c r="D111" i="20"/>
  <c r="D112" i="20"/>
  <c r="D113" i="20"/>
  <c r="D114" i="20"/>
  <c r="D115" i="20"/>
  <c r="D116" i="20"/>
  <c r="D117" i="20"/>
  <c r="D118" i="20"/>
  <c r="D119" i="20"/>
  <c r="D120" i="20"/>
  <c r="D121" i="20"/>
  <c r="D122" i="20"/>
  <c r="D123" i="20"/>
  <c r="D124" i="20"/>
  <c r="D125" i="20"/>
  <c r="D126" i="20"/>
  <c r="D127" i="20"/>
  <c r="D128" i="20"/>
  <c r="D129" i="20"/>
  <c r="D130" i="20"/>
  <c r="D131" i="20"/>
  <c r="D132" i="20"/>
  <c r="D133" i="20"/>
  <c r="D134" i="20"/>
  <c r="D135" i="20"/>
  <c r="D136" i="20"/>
  <c r="D137" i="20"/>
  <c r="D138" i="20"/>
  <c r="D139" i="20"/>
  <c r="D140" i="20"/>
  <c r="D141" i="20"/>
  <c r="D142" i="20"/>
  <c r="D143" i="20"/>
  <c r="D144" i="20"/>
  <c r="D145" i="20"/>
  <c r="D146" i="20"/>
  <c r="D147" i="20"/>
  <c r="D148" i="20"/>
  <c r="D149" i="20"/>
  <c r="D150" i="20"/>
  <c r="D151" i="20"/>
  <c r="D152" i="20"/>
  <c r="D153" i="20"/>
  <c r="D154" i="20"/>
  <c r="D155" i="20"/>
  <c r="D156" i="20"/>
  <c r="D157" i="20"/>
  <c r="D158" i="20"/>
  <c r="D159" i="20"/>
  <c r="D160" i="20"/>
  <c r="D161" i="20"/>
  <c r="D162" i="20"/>
  <c r="D163" i="20"/>
  <c r="D164" i="20"/>
  <c r="D165" i="20"/>
  <c r="D166" i="20"/>
  <c r="D167" i="20"/>
  <c r="D168" i="20"/>
  <c r="D169" i="20"/>
  <c r="D170" i="20"/>
  <c r="D171" i="20"/>
  <c r="D172" i="20"/>
  <c r="D173" i="20"/>
  <c r="D174" i="20"/>
  <c r="D175" i="20"/>
  <c r="D176" i="20"/>
  <c r="D177" i="20"/>
  <c r="D178" i="20"/>
  <c r="D179" i="20"/>
  <c r="D180" i="20"/>
  <c r="D181" i="20"/>
  <c r="D182" i="20"/>
  <c r="D183" i="20"/>
  <c r="D184" i="20"/>
  <c r="D185" i="20"/>
  <c r="D186" i="20"/>
  <c r="D187" i="20"/>
  <c r="D188" i="20"/>
  <c r="D189" i="20"/>
  <c r="D190" i="20"/>
  <c r="D191" i="20"/>
  <c r="D192" i="20"/>
  <c r="D193" i="20"/>
  <c r="D194" i="20"/>
  <c r="D195" i="20"/>
  <c r="D196" i="20"/>
  <c r="D197" i="20"/>
  <c r="D198" i="20"/>
  <c r="D199" i="20"/>
  <c r="D200" i="20"/>
  <c r="D201" i="20"/>
  <c r="D202" i="20"/>
  <c r="D203" i="20"/>
  <c r="D204" i="20"/>
  <c r="D205" i="20"/>
  <c r="D206" i="20"/>
  <c r="D207" i="20"/>
  <c r="D208" i="20"/>
  <c r="D209" i="20"/>
  <c r="D210" i="20"/>
  <c r="D211" i="20"/>
  <c r="D212" i="20"/>
  <c r="D213" i="20"/>
  <c r="D214" i="20"/>
  <c r="D215" i="20"/>
  <c r="D216" i="20"/>
  <c r="D217" i="20"/>
  <c r="D218" i="20"/>
  <c r="D219" i="20"/>
  <c r="D220" i="20"/>
  <c r="D221" i="20"/>
  <c r="D222" i="20"/>
  <c r="D223" i="20"/>
  <c r="D224" i="20"/>
  <c r="D225" i="20"/>
  <c r="D226" i="20"/>
  <c r="D227" i="20"/>
  <c r="D228" i="20"/>
  <c r="D229" i="20"/>
  <c r="D230" i="20"/>
  <c r="D231" i="20"/>
  <c r="D232" i="20"/>
  <c r="D233" i="20"/>
  <c r="D234" i="20"/>
  <c r="D235" i="20"/>
  <c r="D236" i="20"/>
  <c r="D237" i="20"/>
  <c r="D238" i="20"/>
  <c r="D239" i="20"/>
  <c r="D240" i="20"/>
  <c r="D241" i="20"/>
  <c r="D242" i="20"/>
  <c r="D243" i="20"/>
  <c r="D244" i="20"/>
  <c r="D245" i="20"/>
  <c r="D246" i="20"/>
  <c r="D247" i="20"/>
  <c r="D248" i="20"/>
  <c r="D249" i="20"/>
  <c r="D250" i="20"/>
  <c r="D251" i="20"/>
  <c r="D252" i="20"/>
  <c r="D253" i="20"/>
  <c r="D254" i="20"/>
  <c r="D255" i="20"/>
  <c r="D256" i="20"/>
  <c r="D257" i="20"/>
  <c r="D258" i="20"/>
  <c r="D259" i="20"/>
  <c r="D260" i="20"/>
  <c r="D261" i="20"/>
  <c r="D262" i="20"/>
  <c r="D263" i="20"/>
  <c r="D264" i="20"/>
  <c r="D265" i="20"/>
  <c r="D266" i="20"/>
  <c r="D267" i="20"/>
  <c r="D268" i="20"/>
  <c r="D269" i="20"/>
  <c r="D270" i="20"/>
  <c r="D271" i="20"/>
  <c r="D272" i="20"/>
  <c r="D273" i="20"/>
  <c r="D274" i="20"/>
  <c r="D275" i="20"/>
  <c r="D276" i="20"/>
  <c r="D277" i="20"/>
  <c r="D278" i="20"/>
  <c r="D279" i="20"/>
  <c r="D280" i="20"/>
  <c r="D281" i="20"/>
  <c r="D282" i="20"/>
  <c r="D283" i="20"/>
  <c r="D284" i="20"/>
  <c r="D285" i="20"/>
  <c r="D286" i="20"/>
  <c r="D287" i="20"/>
  <c r="D288" i="20"/>
  <c r="D289" i="20"/>
  <c r="D290" i="20"/>
  <c r="D291" i="20"/>
  <c r="D292" i="20"/>
  <c r="D293" i="20"/>
  <c r="D294" i="20"/>
  <c r="D295" i="20"/>
  <c r="D296" i="20"/>
  <c r="D297" i="20"/>
  <c r="D298" i="20"/>
  <c r="D299" i="20"/>
  <c r="D300" i="20"/>
  <c r="D301" i="20"/>
  <c r="D302" i="20"/>
  <c r="D303" i="20"/>
  <c r="D304" i="20"/>
  <c r="D305" i="20"/>
  <c r="D306" i="20"/>
  <c r="D307" i="20"/>
  <c r="D308" i="20"/>
  <c r="D309" i="20"/>
  <c r="D310" i="20"/>
  <c r="D311" i="20"/>
  <c r="D312" i="20"/>
  <c r="D313" i="20"/>
  <c r="D314" i="20"/>
  <c r="D315" i="20"/>
  <c r="D316" i="20"/>
  <c r="D317" i="20"/>
  <c r="D318" i="20"/>
  <c r="D319" i="20"/>
  <c r="D320" i="20"/>
  <c r="D321" i="20"/>
  <c r="D322" i="20"/>
  <c r="D323" i="20"/>
  <c r="D324" i="20"/>
  <c r="D325" i="20"/>
  <c r="D326" i="20"/>
  <c r="D327" i="20"/>
  <c r="D328" i="20"/>
  <c r="D329" i="20"/>
  <c r="D330" i="20"/>
  <c r="D331" i="20"/>
  <c r="D332" i="20"/>
  <c r="D333" i="20"/>
  <c r="D334" i="20"/>
  <c r="D335" i="20"/>
  <c r="D336" i="20"/>
  <c r="D337" i="20"/>
  <c r="D338" i="20"/>
  <c r="D339" i="20"/>
  <c r="D340" i="20"/>
  <c r="D341" i="20"/>
  <c r="D342" i="20"/>
  <c r="D343" i="20"/>
  <c r="D344" i="20"/>
  <c r="D345" i="20"/>
  <c r="D346" i="20"/>
  <c r="D347" i="20"/>
  <c r="D348" i="20"/>
  <c r="D349" i="20"/>
  <c r="D350" i="20"/>
  <c r="D351" i="20"/>
  <c r="D352" i="20"/>
  <c r="D353" i="20"/>
  <c r="D354" i="20"/>
  <c r="D355" i="20"/>
  <c r="D356" i="20"/>
  <c r="D357" i="20"/>
  <c r="D358" i="20"/>
  <c r="D359" i="20"/>
  <c r="D360" i="20"/>
  <c r="D361" i="20"/>
  <c r="D362" i="20"/>
  <c r="D363" i="20"/>
  <c r="D364" i="20"/>
  <c r="D365" i="20"/>
  <c r="D366" i="20"/>
  <c r="D367" i="20"/>
  <c r="D368" i="20"/>
  <c r="D369" i="20"/>
  <c r="D370" i="20"/>
  <c r="D371" i="20"/>
  <c r="D372" i="20"/>
  <c r="D373" i="20"/>
  <c r="D374" i="20"/>
  <c r="D375" i="20"/>
  <c r="D376" i="20"/>
  <c r="D377" i="20"/>
  <c r="D378" i="20"/>
  <c r="D379" i="20"/>
  <c r="D380" i="20"/>
  <c r="D381" i="20"/>
  <c r="D382" i="20"/>
  <c r="D383" i="20"/>
  <c r="D384" i="20"/>
  <c r="D385" i="20"/>
  <c r="D386" i="20"/>
  <c r="D387" i="20"/>
  <c r="D388" i="20"/>
  <c r="D389" i="20"/>
  <c r="D390" i="20"/>
  <c r="D391" i="20"/>
  <c r="D392" i="20"/>
  <c r="D393" i="20"/>
  <c r="D394" i="20"/>
  <c r="D395" i="20"/>
  <c r="D396" i="20"/>
  <c r="D397" i="20"/>
  <c r="D398" i="20"/>
  <c r="D399" i="20"/>
  <c r="D400" i="20"/>
  <c r="D401" i="20"/>
  <c r="D402" i="20"/>
  <c r="D403" i="20"/>
  <c r="D404" i="20"/>
  <c r="D405" i="20"/>
  <c r="D406" i="20"/>
  <c r="D407" i="20"/>
  <c r="D408" i="20"/>
  <c r="D409" i="20"/>
  <c r="D410" i="20"/>
  <c r="D411" i="20"/>
  <c r="D412" i="20"/>
  <c r="D413" i="20"/>
  <c r="D414" i="20"/>
  <c r="D415" i="20"/>
  <c r="D416" i="20"/>
  <c r="D417" i="20"/>
  <c r="D418" i="20"/>
  <c r="D419" i="20"/>
  <c r="D420" i="20"/>
  <c r="D421" i="20"/>
  <c r="D422" i="20"/>
  <c r="D423" i="20"/>
  <c r="D424" i="20"/>
  <c r="D425" i="20"/>
  <c r="D426" i="20"/>
  <c r="D427" i="20"/>
  <c r="D428" i="20"/>
  <c r="D429" i="20"/>
  <c r="D430" i="20"/>
  <c r="D431" i="20"/>
  <c r="D432" i="20"/>
  <c r="D433" i="20"/>
  <c r="D434" i="20"/>
  <c r="D435" i="20"/>
  <c r="D436" i="20"/>
  <c r="D437" i="20"/>
  <c r="D438" i="20"/>
  <c r="D439" i="20"/>
  <c r="D440" i="20"/>
  <c r="D441" i="20"/>
  <c r="D442" i="20"/>
  <c r="D443" i="20"/>
  <c r="D444" i="20"/>
  <c r="D445" i="20"/>
  <c r="D446" i="20"/>
  <c r="D447" i="20"/>
  <c r="D448" i="20"/>
  <c r="D449" i="20"/>
  <c r="D450" i="20"/>
  <c r="D451" i="20"/>
  <c r="D452" i="20"/>
  <c r="D453" i="20"/>
  <c r="D454" i="20"/>
  <c r="D455" i="20"/>
  <c r="D456" i="20"/>
  <c r="D457" i="20"/>
  <c r="D458" i="20"/>
  <c r="D459" i="20"/>
  <c r="D460" i="20"/>
  <c r="D461" i="20"/>
  <c r="D462" i="20"/>
  <c r="D463" i="20"/>
  <c r="D464" i="20"/>
  <c r="D465" i="20"/>
  <c r="D466" i="20"/>
  <c r="D467" i="20"/>
  <c r="D468" i="20"/>
  <c r="D469" i="20"/>
  <c r="D470" i="20"/>
  <c r="D471" i="20"/>
  <c r="D472" i="20"/>
  <c r="D473" i="20"/>
  <c r="D474" i="20"/>
  <c r="D475" i="20"/>
  <c r="D476" i="20"/>
  <c r="D477" i="20"/>
  <c r="D478" i="20"/>
  <c r="D479" i="20"/>
  <c r="D480" i="20"/>
  <c r="D481" i="20"/>
  <c r="D482" i="20"/>
  <c r="D483" i="20"/>
  <c r="D484" i="20"/>
  <c r="D485" i="20"/>
  <c r="D486" i="20"/>
  <c r="D487" i="20"/>
  <c r="D488" i="20"/>
  <c r="D489" i="20"/>
  <c r="D490" i="20"/>
  <c r="D491" i="20"/>
  <c r="D492" i="20"/>
  <c r="D493" i="20"/>
  <c r="D494" i="20"/>
  <c r="D495" i="20"/>
  <c r="D496" i="20"/>
  <c r="D497" i="20"/>
  <c r="D498" i="20"/>
  <c r="D499" i="20"/>
  <c r="D500" i="20"/>
  <c r="D501" i="20"/>
  <c r="D502" i="20"/>
  <c r="D503" i="20"/>
  <c r="D504" i="20"/>
  <c r="D505" i="20"/>
  <c r="D506" i="20"/>
  <c r="D507" i="20"/>
  <c r="D508" i="20"/>
  <c r="D509" i="20"/>
  <c r="D510" i="20"/>
  <c r="D511" i="20"/>
  <c r="D512" i="20"/>
  <c r="D513" i="20"/>
  <c r="D514" i="20"/>
  <c r="D515" i="20"/>
  <c r="D516" i="20"/>
  <c r="D517" i="20"/>
  <c r="D518" i="20"/>
  <c r="D519" i="20"/>
  <c r="D520" i="20"/>
  <c r="D521" i="20"/>
  <c r="D522" i="20"/>
  <c r="D523" i="20"/>
  <c r="D524" i="20"/>
  <c r="D525" i="20"/>
  <c r="D526" i="20"/>
  <c r="D527" i="20"/>
  <c r="D528" i="20"/>
  <c r="D529" i="20"/>
  <c r="D530" i="20"/>
  <c r="D531" i="20"/>
  <c r="D532" i="20"/>
  <c r="D533" i="20"/>
  <c r="D534" i="20"/>
  <c r="D535" i="20"/>
  <c r="D536" i="20"/>
  <c r="D537" i="20"/>
  <c r="D538" i="20"/>
  <c r="D539" i="20"/>
  <c r="D540" i="20"/>
  <c r="D541" i="20"/>
  <c r="D542" i="20"/>
  <c r="D543" i="20"/>
  <c r="D544" i="20"/>
  <c r="D545" i="20"/>
  <c r="D546" i="20"/>
  <c r="D547" i="20"/>
  <c r="D548" i="20"/>
  <c r="D549" i="20"/>
  <c r="D550" i="20"/>
  <c r="D551" i="20"/>
  <c r="D552" i="20"/>
  <c r="D553" i="20"/>
  <c r="D554" i="20"/>
  <c r="D555" i="20"/>
  <c r="D556" i="20"/>
  <c r="D557" i="20"/>
  <c r="D558" i="20"/>
  <c r="D559" i="20"/>
  <c r="D560" i="20"/>
  <c r="D561" i="20"/>
  <c r="D562" i="20"/>
  <c r="D563" i="20"/>
  <c r="D564" i="20"/>
  <c r="D565" i="20"/>
  <c r="D566" i="20"/>
  <c r="D567" i="20"/>
  <c r="D568" i="20"/>
  <c r="D569" i="20"/>
  <c r="D570" i="20"/>
  <c r="D571" i="20"/>
  <c r="D572" i="20"/>
  <c r="D573" i="20"/>
  <c r="D574" i="20"/>
  <c r="D575" i="20"/>
  <c r="D598" i="20"/>
  <c r="D599" i="20"/>
  <c r="D600" i="20"/>
  <c r="D601" i="20"/>
  <c r="D602" i="20"/>
  <c r="D603" i="20"/>
  <c r="D604" i="20"/>
  <c r="D605" i="20"/>
  <c r="D606" i="20"/>
  <c r="D607" i="20"/>
  <c r="D608" i="20"/>
  <c r="D609" i="20"/>
  <c r="D610" i="20"/>
  <c r="D611" i="20"/>
  <c r="D612" i="20"/>
  <c r="D613" i="20"/>
  <c r="D614" i="20"/>
  <c r="D615" i="20"/>
  <c r="D616" i="20"/>
  <c r="D617" i="20"/>
  <c r="D618" i="20"/>
  <c r="D619" i="20"/>
  <c r="D620" i="20"/>
  <c r="D621" i="20"/>
  <c r="D622" i="20"/>
  <c r="D623" i="20"/>
  <c r="D624" i="20"/>
  <c r="D625" i="20"/>
  <c r="D626" i="20"/>
  <c r="D627" i="20"/>
  <c r="D628" i="20"/>
  <c r="D629" i="20"/>
  <c r="D630" i="20"/>
  <c r="D631" i="20"/>
  <c r="D632" i="20"/>
  <c r="D633" i="20"/>
  <c r="D634" i="20"/>
  <c r="D635" i="20"/>
  <c r="D636" i="20"/>
  <c r="D637" i="20"/>
  <c r="D638" i="20"/>
  <c r="D639" i="20"/>
  <c r="D640" i="20"/>
  <c r="D641" i="20"/>
  <c r="D642" i="20"/>
  <c r="D643" i="20"/>
  <c r="D644" i="20"/>
  <c r="D645" i="20"/>
  <c r="D646" i="20"/>
  <c r="D647" i="20"/>
  <c r="D648" i="20"/>
  <c r="D649" i="20"/>
  <c r="D650" i="20"/>
  <c r="D651" i="20"/>
  <c r="D652" i="20"/>
  <c r="D653" i="20"/>
  <c r="D654" i="20"/>
  <c r="D655" i="20"/>
  <c r="D656" i="20"/>
  <c r="D657" i="20"/>
  <c r="D658" i="20"/>
  <c r="D659" i="20"/>
  <c r="D661" i="20"/>
  <c r="D662" i="20"/>
  <c r="D663" i="20"/>
  <c r="D664" i="20"/>
  <c r="D665" i="20"/>
  <c r="D666" i="20"/>
  <c r="D667" i="20"/>
  <c r="D668" i="20"/>
  <c r="D669" i="20"/>
  <c r="D670" i="20"/>
  <c r="D671" i="20"/>
  <c r="D672" i="20"/>
  <c r="D673" i="20"/>
  <c r="D674" i="20"/>
  <c r="D675" i="20"/>
  <c r="D676" i="20"/>
  <c r="D677" i="20"/>
  <c r="D678" i="20"/>
  <c r="D679" i="20"/>
  <c r="D680" i="20"/>
  <c r="D681" i="20"/>
  <c r="D682" i="20"/>
  <c r="D683" i="20"/>
  <c r="D684" i="20"/>
  <c r="D685" i="20"/>
  <c r="D686" i="20"/>
  <c r="D687" i="20"/>
  <c r="D688" i="20"/>
  <c r="D689" i="20"/>
  <c r="D690" i="20"/>
  <c r="D691" i="20"/>
  <c r="D692" i="20"/>
  <c r="D693" i="20"/>
  <c r="D694" i="20"/>
  <c r="D695" i="20"/>
  <c r="D696" i="20"/>
  <c r="D697" i="20"/>
  <c r="D698" i="20"/>
  <c r="D699" i="20"/>
  <c r="D700" i="20"/>
  <c r="D701" i="20"/>
  <c r="D702" i="20"/>
  <c r="D703" i="20"/>
  <c r="D704" i="20"/>
  <c r="D705" i="20"/>
  <c r="D706" i="20"/>
  <c r="D707" i="20"/>
  <c r="D708" i="20"/>
  <c r="D709" i="20"/>
  <c r="D710" i="20"/>
  <c r="D711" i="20"/>
  <c r="D712" i="20"/>
  <c r="D713" i="20"/>
  <c r="D714" i="20"/>
  <c r="D715" i="20"/>
  <c r="D716" i="20"/>
  <c r="D717" i="20"/>
  <c r="D718" i="20"/>
  <c r="D719" i="20"/>
  <c r="D720" i="20"/>
  <c r="D721" i="20"/>
  <c r="D722" i="20"/>
  <c r="D723" i="20"/>
  <c r="D724" i="20"/>
  <c r="D725" i="20"/>
  <c r="D726" i="20"/>
  <c r="D727" i="20"/>
  <c r="D728" i="20"/>
  <c r="D729" i="20"/>
  <c r="D730" i="20"/>
  <c r="D731" i="20"/>
  <c r="D732" i="20"/>
  <c r="D733" i="20"/>
  <c r="D734" i="20"/>
  <c r="D735" i="20"/>
  <c r="D736" i="20"/>
  <c r="D737" i="20"/>
  <c r="D738" i="20"/>
  <c r="D739" i="20"/>
  <c r="D740" i="20"/>
  <c r="D741" i="20"/>
  <c r="D742" i="20"/>
  <c r="D743" i="20"/>
  <c r="D744" i="20"/>
  <c r="D745" i="20"/>
  <c r="D746" i="20"/>
  <c r="D747" i="20"/>
  <c r="D748" i="20"/>
  <c r="D749" i="20"/>
  <c r="D750" i="20"/>
  <c r="D751" i="20"/>
  <c r="D752" i="20"/>
  <c r="D753" i="20"/>
  <c r="D754" i="20"/>
  <c r="D755" i="20"/>
  <c r="D756" i="20"/>
  <c r="D757" i="20"/>
  <c r="D758" i="20"/>
  <c r="D759" i="20"/>
  <c r="D760" i="20"/>
  <c r="D761" i="20"/>
  <c r="D762" i="20"/>
  <c r="D763" i="20"/>
  <c r="D764" i="20"/>
  <c r="D765" i="20"/>
  <c r="D766" i="20"/>
  <c r="D767" i="20"/>
  <c r="D768" i="20"/>
  <c r="D769" i="20"/>
  <c r="D770" i="20"/>
  <c r="D771" i="20"/>
  <c r="D772" i="20"/>
  <c r="D773" i="20"/>
  <c r="D774" i="20"/>
  <c r="D775" i="20"/>
  <c r="D776" i="20"/>
  <c r="D777" i="20"/>
  <c r="D778" i="20"/>
  <c r="D779" i="20"/>
  <c r="D780" i="20"/>
  <c r="D781" i="20"/>
  <c r="D782" i="20"/>
  <c r="D783" i="20"/>
  <c r="D784" i="20"/>
  <c r="D785" i="20"/>
  <c r="D786" i="20"/>
  <c r="D787" i="20"/>
  <c r="D788" i="20"/>
  <c r="D789" i="20"/>
  <c r="D790" i="20"/>
  <c r="D791" i="20"/>
  <c r="D792" i="20"/>
  <c r="D793" i="20"/>
  <c r="D794" i="20"/>
  <c r="D795" i="20"/>
  <c r="D796" i="20"/>
  <c r="D797" i="20"/>
  <c r="D798" i="20"/>
  <c r="D799" i="20"/>
  <c r="D800" i="20"/>
  <c r="D801" i="20"/>
  <c r="D802" i="20"/>
  <c r="D803" i="20"/>
  <c r="D804" i="20"/>
  <c r="D805" i="20"/>
  <c r="D806" i="20"/>
  <c r="D807" i="20"/>
  <c r="D808" i="20"/>
  <c r="D809" i="20"/>
  <c r="D810" i="20"/>
  <c r="D811" i="20"/>
  <c r="D837" i="20"/>
  <c r="D838" i="20"/>
  <c r="D839" i="20"/>
  <c r="D840" i="20"/>
  <c r="D841" i="20"/>
  <c r="D842" i="20"/>
  <c r="D843" i="20"/>
  <c r="D844" i="20"/>
  <c r="D845" i="20"/>
  <c r="D846" i="20"/>
  <c r="D847" i="20"/>
  <c r="D848" i="20"/>
  <c r="D849" i="20"/>
  <c r="D850" i="20"/>
  <c r="D851" i="20"/>
  <c r="D852" i="20"/>
  <c r="D853" i="20"/>
  <c r="D854" i="20"/>
  <c r="D855" i="20"/>
  <c r="D856" i="20"/>
  <c r="D857" i="20"/>
  <c r="D858" i="20"/>
  <c r="D859" i="20"/>
  <c r="D860" i="20"/>
  <c r="D861" i="20"/>
  <c r="D862" i="20"/>
  <c r="D863" i="20"/>
  <c r="D864" i="20"/>
  <c r="D865" i="20"/>
  <c r="D866" i="20"/>
  <c r="D867" i="20"/>
  <c r="D868" i="20"/>
  <c r="D869" i="20"/>
  <c r="D870" i="20"/>
  <c r="D871" i="20"/>
  <c r="D872" i="20"/>
  <c r="D873" i="20"/>
  <c r="D874" i="20"/>
  <c r="D875" i="20"/>
  <c r="D876" i="20"/>
  <c r="D877" i="20"/>
  <c r="D878" i="20"/>
  <c r="D879" i="20"/>
  <c r="D880" i="20"/>
  <c r="D881" i="20"/>
  <c r="D882" i="20"/>
  <c r="D883" i="20"/>
  <c r="D884" i="20"/>
  <c r="D885" i="20"/>
  <c r="D886" i="20"/>
  <c r="D887" i="20"/>
  <c r="D888" i="20"/>
  <c r="D889" i="20"/>
  <c r="D890" i="20"/>
  <c r="D891" i="20"/>
  <c r="D892" i="20"/>
  <c r="D893" i="20"/>
  <c r="D894" i="20"/>
  <c r="D895" i="20"/>
  <c r="D896" i="20"/>
  <c r="D897" i="20"/>
  <c r="D898" i="20"/>
  <c r="D899" i="20"/>
  <c r="D900" i="20"/>
  <c r="D901" i="20"/>
  <c r="D902" i="20"/>
  <c r="D903" i="20"/>
  <c r="D904" i="20"/>
  <c r="D905" i="20"/>
  <c r="D906" i="20"/>
  <c r="D907" i="20"/>
  <c r="D908" i="20"/>
  <c r="D909" i="20"/>
  <c r="D910" i="20"/>
  <c r="D911" i="20"/>
  <c r="D912" i="20"/>
  <c r="D913" i="20"/>
  <c r="D914" i="20"/>
  <c r="D915" i="20"/>
  <c r="D916" i="20"/>
  <c r="D917" i="20"/>
  <c r="D918" i="20"/>
  <c r="D919" i="20"/>
  <c r="D920" i="20"/>
  <c r="D921" i="20"/>
  <c r="D922" i="20"/>
  <c r="D923" i="20"/>
  <c r="D924" i="20"/>
  <c r="D925" i="20"/>
  <c r="D926" i="20"/>
  <c r="D927" i="20"/>
  <c r="D928" i="20"/>
  <c r="D929" i="20"/>
  <c r="D930" i="20"/>
  <c r="D931" i="20"/>
  <c r="D932" i="20"/>
  <c r="D933" i="20"/>
  <c r="D934" i="20"/>
  <c r="D935" i="20"/>
  <c r="D936" i="20"/>
  <c r="D937" i="20"/>
  <c r="D938" i="20"/>
  <c r="D939" i="20"/>
  <c r="D940" i="20"/>
  <c r="D941" i="20"/>
  <c r="D942" i="20"/>
  <c r="D943" i="20"/>
  <c r="D944" i="20"/>
  <c r="D945" i="20"/>
  <c r="D946" i="20"/>
  <c r="D947" i="20"/>
  <c r="D948" i="20"/>
  <c r="D949" i="20"/>
  <c r="D950" i="20"/>
  <c r="D951" i="20"/>
  <c r="D952" i="20"/>
  <c r="D953" i="20"/>
  <c r="D954" i="20"/>
  <c r="D955" i="20"/>
  <c r="D956" i="20"/>
  <c r="D957" i="20"/>
  <c r="D958" i="20"/>
  <c r="D959" i="20"/>
  <c r="D960" i="20"/>
  <c r="D961" i="20"/>
  <c r="D962" i="20"/>
  <c r="D963" i="20"/>
  <c r="D964" i="20"/>
  <c r="D965" i="20"/>
  <c r="D966" i="20"/>
  <c r="D967" i="20"/>
  <c r="D968" i="20"/>
  <c r="D969" i="20"/>
  <c r="D970" i="20"/>
  <c r="D971" i="20"/>
  <c r="D972" i="20"/>
  <c r="D973" i="20"/>
  <c r="D974" i="20"/>
  <c r="D975" i="20"/>
  <c r="D976" i="20"/>
  <c r="D977" i="20"/>
  <c r="D978" i="20"/>
  <c r="D979" i="20"/>
  <c r="D980" i="20"/>
  <c r="D981" i="20"/>
  <c r="D982" i="20"/>
  <c r="D983" i="20"/>
  <c r="D984" i="20"/>
  <c r="D985" i="20"/>
  <c r="D986" i="20"/>
  <c r="D987" i="20"/>
  <c r="D988" i="20"/>
  <c r="D989" i="20"/>
  <c r="D990" i="20"/>
  <c r="D991" i="20"/>
  <c r="D992" i="20"/>
  <c r="D993" i="20"/>
  <c r="D994" i="20"/>
  <c r="D995" i="20"/>
  <c r="D996" i="20"/>
  <c r="D997" i="20"/>
  <c r="D998" i="20"/>
  <c r="D999" i="20"/>
  <c r="D1000" i="20"/>
  <c r="D1001" i="20"/>
  <c r="D1002" i="20"/>
  <c r="D1003" i="20"/>
  <c r="D1004" i="20"/>
  <c r="D1005" i="20"/>
  <c r="D1006" i="20"/>
  <c r="D1007" i="20"/>
  <c r="D1008" i="20"/>
  <c r="D1009" i="20"/>
  <c r="D1010" i="20"/>
  <c r="D1011" i="20"/>
  <c r="D1012" i="20"/>
  <c r="D1013" i="20"/>
  <c r="D1014" i="20"/>
  <c r="D1015" i="20"/>
  <c r="D1016" i="20"/>
  <c r="D1017" i="20"/>
  <c r="D1018" i="20"/>
  <c r="D1019" i="20"/>
  <c r="D1020" i="20"/>
  <c r="D1021" i="20"/>
  <c r="D1022" i="20"/>
  <c r="D1023" i="20"/>
  <c r="D1024" i="20"/>
  <c r="D1025" i="20"/>
  <c r="D1026" i="20"/>
  <c r="D1027" i="20"/>
  <c r="D1028" i="20"/>
  <c r="D1029" i="20"/>
  <c r="D1030" i="20"/>
  <c r="D1031" i="20"/>
  <c r="D1032" i="20"/>
  <c r="D1033" i="20"/>
  <c r="D1034" i="20"/>
  <c r="D1035" i="20"/>
  <c r="D1036" i="20"/>
  <c r="D1037" i="20"/>
  <c r="D1038" i="20"/>
  <c r="D1039" i="20"/>
  <c r="D1040" i="20"/>
  <c r="D1041" i="20"/>
  <c r="D1042" i="20"/>
  <c r="D1043" i="20"/>
  <c r="D1044" i="20"/>
  <c r="D1045" i="20"/>
  <c r="D1046" i="20"/>
  <c r="D1047" i="20"/>
  <c r="D1048" i="20"/>
  <c r="D1049" i="20"/>
  <c r="D1050" i="20"/>
  <c r="D1051" i="20"/>
  <c r="D1052" i="20"/>
  <c r="D1053" i="20"/>
  <c r="D1054" i="20"/>
  <c r="D1055" i="20"/>
  <c r="D1056" i="20"/>
  <c r="D1057" i="20"/>
  <c r="D1058" i="20"/>
  <c r="D1059" i="20"/>
  <c r="D1060" i="20"/>
  <c r="D1061" i="20"/>
  <c r="D1062" i="20"/>
  <c r="D1063" i="20"/>
  <c r="D1064" i="20"/>
  <c r="D1065" i="20"/>
  <c r="D1066" i="20"/>
  <c r="D1067" i="20"/>
  <c r="D1068" i="20"/>
  <c r="D1069" i="20"/>
  <c r="D1070" i="20"/>
  <c r="D1071" i="20"/>
  <c r="D1072" i="20"/>
  <c r="D1073" i="20"/>
  <c r="D1074" i="20"/>
  <c r="D1075" i="20"/>
  <c r="D1076" i="20"/>
  <c r="D1077" i="20"/>
  <c r="D1078" i="20"/>
  <c r="D1079" i="20"/>
  <c r="D1080" i="20"/>
  <c r="D1081" i="20"/>
  <c r="D1082" i="20"/>
  <c r="D1083" i="20"/>
  <c r="D1084" i="20"/>
  <c r="D1085" i="20"/>
  <c r="D1086" i="20"/>
  <c r="D1087" i="20"/>
  <c r="D1088" i="20"/>
  <c r="D1089" i="20"/>
  <c r="D1090" i="20"/>
  <c r="D1091" i="20"/>
  <c r="D1092" i="20"/>
  <c r="D1093" i="20"/>
  <c r="D1094" i="20"/>
  <c r="D1095" i="20"/>
  <c r="D1096" i="20"/>
  <c r="D1097" i="20"/>
  <c r="D1098" i="20"/>
  <c r="D1099" i="20"/>
  <c r="D1100" i="20"/>
  <c r="D1101" i="20"/>
  <c r="D1102" i="20"/>
  <c r="D1103" i="20"/>
  <c r="D1104" i="20"/>
  <c r="D1105" i="20"/>
  <c r="D1106" i="20"/>
  <c r="D1107" i="20"/>
  <c r="D1108" i="20"/>
  <c r="D1109" i="20"/>
  <c r="D1110" i="20"/>
  <c r="D1111" i="20"/>
  <c r="D1112" i="20"/>
  <c r="D1113" i="20"/>
  <c r="D1114" i="20"/>
  <c r="D1115" i="20"/>
  <c r="D1116" i="20"/>
  <c r="D1117" i="20"/>
  <c r="D1118" i="20"/>
  <c r="D1119" i="20"/>
  <c r="D1120" i="20"/>
  <c r="D1121" i="20"/>
  <c r="D1122" i="20"/>
  <c r="D1123" i="20"/>
  <c r="D1124" i="20"/>
  <c r="D1125" i="20"/>
  <c r="D1126" i="20"/>
  <c r="D1127" i="20"/>
  <c r="D1128" i="20"/>
  <c r="D1129" i="20"/>
  <c r="D1130" i="20"/>
  <c r="D1131" i="20"/>
  <c r="D1132" i="20"/>
  <c r="D1133" i="20"/>
  <c r="D1134" i="20"/>
  <c r="D1135" i="20"/>
  <c r="D1136" i="20"/>
  <c r="D1137" i="20"/>
  <c r="D1138" i="20"/>
  <c r="D1139" i="20"/>
  <c r="D1140" i="20"/>
  <c r="D1141" i="20"/>
  <c r="D1142" i="20"/>
  <c r="D1143" i="20"/>
  <c r="D1144" i="20"/>
  <c r="D1145" i="20"/>
  <c r="D1146" i="20"/>
  <c r="D1147" i="20"/>
  <c r="D1148" i="20"/>
  <c r="D1149" i="20"/>
  <c r="D1150" i="20"/>
  <c r="D1151" i="20"/>
  <c r="D1152" i="20"/>
  <c r="D1153" i="20"/>
  <c r="D1154" i="20"/>
  <c r="D1155" i="20"/>
  <c r="D1156" i="20"/>
  <c r="D1157" i="20"/>
  <c r="D1158" i="20"/>
  <c r="D1159" i="20"/>
  <c r="D1160" i="20"/>
  <c r="D1161" i="20"/>
  <c r="D1162" i="20"/>
  <c r="D1163" i="20"/>
  <c r="D1164" i="20"/>
  <c r="D1165" i="20"/>
  <c r="D1166" i="20"/>
  <c r="D1167" i="20"/>
  <c r="D1168" i="20"/>
  <c r="D1169" i="20"/>
  <c r="D1170" i="20"/>
  <c r="D1171" i="20"/>
  <c r="D1172" i="20"/>
  <c r="D1173" i="20"/>
  <c r="D1174" i="20"/>
  <c r="D1175" i="20"/>
  <c r="D1176" i="20"/>
  <c r="D1177" i="20"/>
  <c r="D1178" i="20"/>
  <c r="D1179" i="20"/>
  <c r="D1180" i="20"/>
  <c r="D1181" i="20"/>
  <c r="D1182" i="20"/>
  <c r="D1183" i="20"/>
  <c r="D1184" i="20"/>
  <c r="D1185" i="20"/>
  <c r="D1186" i="20"/>
  <c r="D1187" i="20"/>
  <c r="D1188" i="20"/>
  <c r="D1189" i="20"/>
  <c r="D1190" i="20"/>
  <c r="D1191" i="20"/>
  <c r="D1192" i="20"/>
  <c r="D1193" i="20"/>
  <c r="D1194" i="20"/>
  <c r="D1195" i="20"/>
  <c r="D1196" i="20"/>
  <c r="D1197" i="20"/>
  <c r="D1198" i="20"/>
  <c r="D1199" i="20"/>
  <c r="D1200" i="20"/>
  <c r="D1201" i="20"/>
  <c r="D1202" i="20"/>
  <c r="D1203" i="20"/>
  <c r="D1204" i="20"/>
  <c r="D1205" i="20"/>
  <c r="D1206" i="20"/>
  <c r="D1207" i="20"/>
  <c r="D1208" i="20"/>
  <c r="D1209" i="20"/>
  <c r="D1210" i="20"/>
  <c r="D1211" i="20"/>
  <c r="D1212" i="20"/>
  <c r="D1213" i="20"/>
  <c r="D1214" i="20"/>
  <c r="D1215" i="20"/>
  <c r="D1216" i="20"/>
  <c r="D1217" i="20"/>
  <c r="D1218" i="20"/>
  <c r="D1219" i="20"/>
  <c r="D1220" i="20"/>
  <c r="D1221" i="20"/>
  <c r="D1222" i="20"/>
  <c r="D1223" i="20"/>
  <c r="D1224" i="20"/>
  <c r="D1225" i="20"/>
  <c r="D1226" i="20"/>
  <c r="D1227" i="20"/>
  <c r="D1228" i="20"/>
  <c r="D1229" i="20"/>
  <c r="D1230" i="20"/>
  <c r="D1231" i="20"/>
  <c r="D1232" i="20"/>
  <c r="D1260" i="20"/>
  <c r="D1261" i="20"/>
  <c r="D1262" i="20"/>
  <c r="D1263" i="20"/>
  <c r="D1264" i="20"/>
  <c r="D1265" i="20"/>
  <c r="D1266" i="20"/>
  <c r="D1267" i="20"/>
  <c r="D1268" i="20"/>
  <c r="D1269" i="20"/>
  <c r="D1270" i="20"/>
  <c r="D1271" i="20"/>
  <c r="D1272" i="20"/>
  <c r="D1273" i="20"/>
  <c r="D1274" i="20"/>
  <c r="D1275" i="20"/>
  <c r="D1276" i="20"/>
  <c r="D1277" i="20"/>
  <c r="D1278" i="20"/>
  <c r="D1279" i="20"/>
  <c r="D1280" i="20"/>
  <c r="D1281" i="20"/>
  <c r="D1282" i="20"/>
  <c r="D1283" i="20"/>
  <c r="D1284" i="20"/>
  <c r="D1285" i="20"/>
  <c r="D1286" i="20"/>
  <c r="D1287" i="20"/>
  <c r="D1288" i="20"/>
  <c r="D1289" i="20"/>
  <c r="D1290" i="20"/>
  <c r="D1291" i="20"/>
  <c r="D1292" i="20"/>
  <c r="D1293" i="20"/>
  <c r="D1294" i="20"/>
  <c r="D1295" i="20"/>
  <c r="D1296" i="20"/>
  <c r="D1297" i="20"/>
  <c r="D1298" i="20"/>
  <c r="D1299" i="20"/>
  <c r="D1300" i="20"/>
  <c r="D1301" i="20"/>
  <c r="D1302" i="20"/>
  <c r="D1303" i="20"/>
  <c r="D1304" i="20"/>
  <c r="D1305" i="20"/>
  <c r="D1306" i="20"/>
  <c r="D1307" i="20"/>
  <c r="D1308" i="20"/>
  <c r="D1309" i="20"/>
  <c r="D1310" i="20"/>
  <c r="D1311" i="20"/>
  <c r="D1312" i="20"/>
  <c r="D1313" i="20"/>
  <c r="D1314" i="20"/>
  <c r="D1315" i="20"/>
  <c r="D1316" i="20"/>
  <c r="D1317" i="20"/>
  <c r="D1318" i="20"/>
  <c r="D1319" i="20"/>
  <c r="D1320" i="20"/>
  <c r="D1321" i="20"/>
  <c r="D1322" i="20"/>
  <c r="D1323" i="20"/>
  <c r="D1324" i="20"/>
  <c r="D1325" i="20"/>
  <c r="D1326" i="20"/>
  <c r="D1327" i="20"/>
  <c r="D1328" i="20"/>
  <c r="D1329" i="20"/>
  <c r="D1330" i="20"/>
  <c r="D1331" i="20"/>
  <c r="D1332" i="20"/>
  <c r="D1333" i="20"/>
  <c r="D1334" i="20"/>
  <c r="D1335" i="20"/>
  <c r="D1336" i="20"/>
  <c r="D1337" i="20"/>
  <c r="D1338" i="20"/>
  <c r="D1339" i="20"/>
  <c r="D1340" i="20"/>
  <c r="D1341" i="20"/>
  <c r="D1342" i="20"/>
  <c r="D1343" i="20"/>
  <c r="D1344" i="20"/>
  <c r="D1345" i="20"/>
  <c r="D1346" i="20"/>
  <c r="D1347" i="20"/>
  <c r="D1348" i="20"/>
  <c r="D1349" i="20"/>
  <c r="D1350" i="20"/>
  <c r="D1351" i="20"/>
  <c r="D1352" i="20"/>
  <c r="D1353" i="20"/>
  <c r="D1354" i="20"/>
  <c r="D1355" i="20"/>
  <c r="D1356" i="20"/>
  <c r="D1357" i="20"/>
  <c r="D1358" i="20"/>
  <c r="D1359" i="20"/>
  <c r="D1360" i="20"/>
  <c r="D1361" i="20"/>
  <c r="D1362" i="20"/>
  <c r="D1363" i="20"/>
  <c r="D1364" i="20"/>
  <c r="D1365" i="20"/>
  <c r="D1366" i="20"/>
  <c r="D1367" i="20"/>
  <c r="D1368" i="20"/>
  <c r="D1369" i="20"/>
  <c r="D1370" i="20"/>
  <c r="D1371" i="20"/>
  <c r="D1372" i="20"/>
  <c r="D1373" i="20"/>
  <c r="D1374" i="20"/>
  <c r="D1375" i="20"/>
  <c r="D1376" i="20"/>
  <c r="D1377" i="20"/>
  <c r="D1378" i="20"/>
  <c r="D1379" i="20"/>
  <c r="D1380" i="20"/>
  <c r="D1381" i="20"/>
  <c r="D1382" i="20"/>
  <c r="D1383" i="20"/>
  <c r="D1384" i="20"/>
  <c r="D1385" i="20"/>
  <c r="D1386" i="20"/>
  <c r="D1387" i="20"/>
  <c r="D1388" i="20"/>
  <c r="D1389" i="20"/>
  <c r="D1390" i="20"/>
  <c r="D1391" i="20"/>
  <c r="D1392" i="20"/>
  <c r="D1393" i="20"/>
  <c r="D1394" i="20"/>
  <c r="D1395" i="20"/>
  <c r="D1396" i="20"/>
  <c r="D1397" i="20"/>
  <c r="D1398" i="20"/>
  <c r="D1399" i="20"/>
  <c r="D1400" i="20"/>
  <c r="D1401" i="20"/>
  <c r="D1402" i="20"/>
  <c r="D1403" i="20"/>
  <c r="D1404" i="20"/>
  <c r="D1405" i="20"/>
  <c r="D1406" i="20"/>
  <c r="D1407" i="20"/>
  <c r="D1408" i="20"/>
  <c r="D1409" i="20"/>
  <c r="D1410" i="20"/>
  <c r="D1411" i="20"/>
  <c r="D1412" i="20"/>
  <c r="D1413" i="20"/>
  <c r="D1414" i="20"/>
  <c r="D1415" i="20"/>
  <c r="D1416" i="20"/>
  <c r="D1417" i="20"/>
  <c r="D1418" i="20"/>
  <c r="D1419" i="20"/>
  <c r="D1420" i="20"/>
  <c r="D1421" i="20"/>
  <c r="D1422" i="20"/>
  <c r="D1423" i="20"/>
  <c r="D1424" i="20"/>
  <c r="D1425" i="20"/>
  <c r="D1426" i="20"/>
  <c r="D1427" i="20"/>
  <c r="D1428" i="20"/>
  <c r="D1429" i="20"/>
  <c r="D1430" i="20"/>
  <c r="D1431" i="20"/>
  <c r="D1432" i="20"/>
  <c r="D1433" i="20"/>
  <c r="D1434" i="20"/>
  <c r="D1435" i="20"/>
  <c r="D1436" i="20"/>
  <c r="D1437" i="20"/>
  <c r="D1438" i="20"/>
  <c r="D1439" i="20"/>
  <c r="D1440" i="20"/>
  <c r="D1441" i="20"/>
  <c r="D1442" i="20"/>
  <c r="D1443" i="20"/>
  <c r="D1444" i="20"/>
  <c r="D1445" i="20"/>
  <c r="D1446" i="20"/>
  <c r="D1447" i="20"/>
  <c r="D1448" i="20"/>
  <c r="D1449" i="20"/>
  <c r="D1450" i="20"/>
  <c r="D1451" i="20"/>
  <c r="D1452" i="20"/>
  <c r="D1453" i="20"/>
  <c r="D1454" i="20"/>
  <c r="D1455" i="20"/>
  <c r="D1456" i="20"/>
  <c r="D1457" i="20"/>
  <c r="D1458" i="20"/>
  <c r="D1459" i="20"/>
  <c r="D1460" i="20"/>
  <c r="D1461" i="20"/>
  <c r="D1462" i="20"/>
  <c r="D1463" i="20"/>
  <c r="D1464" i="20"/>
  <c r="D1465" i="20"/>
  <c r="D1466" i="20"/>
  <c r="D1467" i="20"/>
  <c r="D1468" i="20"/>
  <c r="D1469" i="20"/>
  <c r="D1470" i="20"/>
  <c r="D1471" i="20"/>
  <c r="D1472" i="20"/>
  <c r="D1473" i="20"/>
  <c r="D1474" i="20"/>
  <c r="D1475" i="20"/>
  <c r="D1476" i="20"/>
  <c r="D1477" i="20"/>
  <c r="D1478" i="20"/>
  <c r="D1479" i="20"/>
  <c r="D1480" i="20"/>
  <c r="D1481" i="20"/>
  <c r="D1482" i="20"/>
  <c r="D1483" i="20"/>
  <c r="D1484" i="20"/>
  <c r="D1485" i="20"/>
  <c r="D1486" i="20"/>
  <c r="D1487" i="20"/>
  <c r="D1488" i="20"/>
  <c r="D1489" i="20"/>
  <c r="D1490" i="20"/>
  <c r="D1491" i="20"/>
  <c r="D1492" i="20"/>
  <c r="D1493" i="20"/>
  <c r="D1494" i="20"/>
  <c r="D1495" i="20"/>
  <c r="D1496" i="20"/>
  <c r="D1497" i="20"/>
  <c r="D1498" i="20"/>
  <c r="D1499" i="20"/>
  <c r="D1500" i="20"/>
  <c r="D1501" i="20"/>
  <c r="D1502" i="20"/>
  <c r="D1503" i="20"/>
  <c r="D1504" i="20"/>
  <c r="D1505" i="20"/>
  <c r="D1506" i="20"/>
  <c r="D1507" i="20"/>
  <c r="D1508" i="20"/>
  <c r="D1509" i="20"/>
  <c r="D1510" i="20"/>
  <c r="D1511" i="20"/>
  <c r="D1512" i="20"/>
  <c r="D1513" i="20"/>
  <c r="D1514" i="20"/>
  <c r="D1515" i="20"/>
  <c r="D1516" i="20"/>
  <c r="D1517" i="20"/>
  <c r="D1518" i="20"/>
  <c r="D1519" i="20"/>
  <c r="D1520" i="20"/>
  <c r="D1521" i="20"/>
  <c r="D1522" i="20"/>
  <c r="D1523" i="20"/>
  <c r="D1524" i="20"/>
  <c r="D1525" i="20"/>
  <c r="D1526" i="20"/>
  <c r="D1527" i="20"/>
  <c r="D1528" i="20"/>
  <c r="D1529" i="20"/>
  <c r="D1530" i="20"/>
  <c r="D1531" i="20"/>
  <c r="D1532" i="20"/>
  <c r="D1533" i="20"/>
  <c r="D1534" i="20"/>
  <c r="D1535" i="20"/>
  <c r="D1536" i="20"/>
  <c r="D1537" i="20"/>
  <c r="D1538" i="20"/>
  <c r="D1539" i="20"/>
  <c r="D1540" i="20"/>
  <c r="D1541" i="20"/>
  <c r="D1542" i="20"/>
  <c r="D1543" i="20"/>
  <c r="D1544" i="20"/>
  <c r="D1545" i="20"/>
  <c r="D1546" i="20"/>
  <c r="D1547" i="20"/>
  <c r="D1548" i="20"/>
  <c r="D1549" i="20"/>
  <c r="D1550" i="20"/>
  <c r="D1551" i="20"/>
  <c r="D1552" i="20"/>
  <c r="D1553" i="20"/>
  <c r="D1554" i="20"/>
  <c r="D1555" i="20"/>
  <c r="D1556" i="20"/>
  <c r="D1557" i="20"/>
  <c r="D1558" i="20"/>
  <c r="D1559" i="20"/>
  <c r="D1560" i="20"/>
  <c r="D1561" i="20"/>
  <c r="D1562" i="20"/>
  <c r="D1563" i="20"/>
  <c r="D1564" i="20"/>
  <c r="D1565" i="20"/>
  <c r="D1566" i="20"/>
  <c r="D1567" i="20"/>
  <c r="D1568" i="20"/>
  <c r="D1569" i="20"/>
  <c r="D1570" i="20"/>
  <c r="D1571" i="20"/>
  <c r="D1572" i="20"/>
  <c r="D1573" i="20"/>
  <c r="D1574" i="20"/>
  <c r="D1575" i="20"/>
  <c r="D1576" i="20"/>
  <c r="D1577" i="20"/>
  <c r="D1578" i="20"/>
  <c r="D1579" i="20"/>
  <c r="D1580" i="20"/>
  <c r="D1581" i="20"/>
  <c r="D1582" i="20"/>
  <c r="D1583" i="20"/>
  <c r="D1584" i="20"/>
  <c r="D1585" i="20"/>
  <c r="D1586" i="20"/>
  <c r="D1587" i="20"/>
  <c r="D1588" i="20"/>
  <c r="D1589" i="20"/>
  <c r="D1590" i="20"/>
  <c r="D1591" i="20"/>
  <c r="D1592" i="20"/>
  <c r="D1593" i="20"/>
  <c r="D1594" i="20"/>
  <c r="D1595" i="20"/>
  <c r="D1596" i="20"/>
  <c r="D1597" i="20"/>
  <c r="D1598" i="20"/>
  <c r="D1599" i="20"/>
  <c r="D1600" i="20"/>
  <c r="D1601" i="20"/>
  <c r="D1602" i="20"/>
  <c r="D1603" i="20"/>
  <c r="D1604" i="20"/>
  <c r="D1605" i="20"/>
  <c r="D1606" i="20"/>
  <c r="D1607" i="20"/>
  <c r="D1608" i="20"/>
  <c r="D1609" i="20"/>
  <c r="D1610" i="20"/>
  <c r="D1611" i="20"/>
  <c r="D1612" i="20"/>
  <c r="D1613" i="20"/>
  <c r="D1614" i="20"/>
  <c r="D1615" i="20"/>
  <c r="D1616" i="20"/>
  <c r="D1617" i="20"/>
  <c r="D1618" i="20"/>
  <c r="D1619" i="20"/>
  <c r="D1620" i="20"/>
  <c r="D1621" i="20"/>
  <c r="D1622" i="20"/>
  <c r="D1623" i="20"/>
  <c r="D1624" i="20"/>
  <c r="D1625" i="20"/>
  <c r="D1626" i="20"/>
  <c r="D1627" i="20"/>
  <c r="D1628" i="20"/>
  <c r="D1629" i="20"/>
  <c r="D1630" i="20"/>
  <c r="D1631" i="20"/>
  <c r="D1632" i="20"/>
  <c r="D1633" i="20"/>
  <c r="D1634" i="20"/>
  <c r="D1635" i="20"/>
  <c r="D1636" i="20"/>
  <c r="D1637" i="20"/>
  <c r="D1638" i="20"/>
  <c r="D1639" i="20"/>
  <c r="D1640" i="20"/>
  <c r="D1641" i="20"/>
  <c r="D1642" i="20"/>
  <c r="D1643" i="20"/>
  <c r="D1644" i="20"/>
  <c r="D1645" i="20"/>
  <c r="D1646" i="20"/>
  <c r="D1647" i="20"/>
  <c r="D1648" i="20"/>
  <c r="D1649" i="20"/>
  <c r="D1650" i="20"/>
  <c r="D1651" i="20"/>
  <c r="D1652" i="20"/>
  <c r="D1653" i="20"/>
  <c r="D1654" i="20"/>
  <c r="D1655" i="20"/>
  <c r="D1656" i="20"/>
  <c r="D1657" i="20"/>
  <c r="D1658" i="20"/>
  <c r="D1659" i="20"/>
  <c r="D1660" i="20"/>
  <c r="D1661" i="20"/>
  <c r="D1662" i="20"/>
  <c r="D1663" i="20"/>
  <c r="D1664" i="20"/>
  <c r="D1665" i="20"/>
  <c r="D1666" i="20"/>
  <c r="D1667" i="20"/>
  <c r="D1668" i="20"/>
  <c r="D1669" i="20"/>
  <c r="D1670" i="20"/>
  <c r="D1671" i="20"/>
  <c r="D1672" i="20"/>
  <c r="D1673" i="20"/>
  <c r="D1674" i="20"/>
  <c r="D1675" i="20"/>
  <c r="D1676" i="20"/>
  <c r="D1677" i="20"/>
  <c r="D1678" i="20"/>
  <c r="D1679" i="20"/>
  <c r="D1680" i="20"/>
  <c r="D1681" i="20"/>
  <c r="D1682" i="20"/>
  <c r="D1683" i="20"/>
  <c r="D1684" i="20"/>
  <c r="D1685" i="20"/>
  <c r="D1686" i="20"/>
  <c r="D1687" i="20"/>
  <c r="D1688" i="20"/>
  <c r="D1689" i="20"/>
  <c r="D1690" i="20"/>
  <c r="D1691" i="20"/>
  <c r="D1692" i="20"/>
  <c r="D1693" i="20"/>
  <c r="D1694" i="20"/>
  <c r="D1695" i="20"/>
  <c r="D1696" i="20"/>
  <c r="D1697" i="20"/>
  <c r="D1698" i="20"/>
  <c r="D1699" i="20"/>
  <c r="D1700" i="20"/>
  <c r="D1701" i="20"/>
  <c r="D1702" i="20"/>
  <c r="D1703" i="20"/>
  <c r="D1704" i="20"/>
  <c r="D1705" i="20"/>
  <c r="D1706" i="20"/>
  <c r="D1707" i="20"/>
  <c r="D1708" i="20"/>
  <c r="D1709" i="20"/>
  <c r="D1710" i="20"/>
  <c r="D1711" i="20"/>
  <c r="D1712" i="20"/>
  <c r="D1713" i="20"/>
  <c r="D1714" i="20"/>
  <c r="D1715" i="20"/>
  <c r="D1716" i="20"/>
  <c r="D1717" i="20"/>
  <c r="D1718" i="20"/>
  <c r="D1719" i="20"/>
  <c r="D1720" i="20"/>
  <c r="D1721" i="20"/>
  <c r="D1722" i="20"/>
  <c r="D1723" i="20"/>
  <c r="D1724" i="20"/>
  <c r="D1725" i="20"/>
  <c r="D1726" i="20"/>
  <c r="D1727" i="20"/>
  <c r="D1728" i="20"/>
  <c r="D1729" i="20"/>
  <c r="D1730" i="20"/>
  <c r="D1731" i="20"/>
  <c r="D1732" i="20"/>
  <c r="D1733" i="20"/>
  <c r="D1734" i="20"/>
  <c r="D1735" i="20"/>
  <c r="D1736" i="20"/>
  <c r="D1737" i="20"/>
  <c r="D1738" i="20"/>
  <c r="D1739" i="20"/>
  <c r="D1740" i="20"/>
  <c r="D1741" i="20"/>
  <c r="D1742" i="20"/>
  <c r="D1743" i="20"/>
  <c r="D1744" i="20"/>
  <c r="D1745" i="20"/>
  <c r="D1746" i="20"/>
  <c r="D1747" i="20"/>
  <c r="D1748" i="20"/>
  <c r="D1749" i="20"/>
  <c r="D1750" i="20"/>
  <c r="D1751" i="20"/>
  <c r="D1752" i="20"/>
  <c r="D1753" i="20"/>
  <c r="D1754" i="20"/>
  <c r="D1755" i="20"/>
  <c r="D1756" i="20"/>
  <c r="D1757" i="20"/>
  <c r="D1758" i="20"/>
  <c r="D1759" i="20"/>
  <c r="D1760" i="20"/>
  <c r="D1761" i="20"/>
  <c r="D1762" i="20"/>
  <c r="D1763" i="20"/>
  <c r="D1764" i="20"/>
  <c r="D1765" i="20"/>
  <c r="D1766" i="20"/>
  <c r="D1767" i="20"/>
  <c r="D1768" i="20"/>
  <c r="D1769" i="20"/>
  <c r="D1770" i="20"/>
  <c r="D1771" i="20"/>
  <c r="D1772" i="20"/>
  <c r="D1773" i="20"/>
  <c r="D1774" i="20"/>
  <c r="D1775" i="20"/>
  <c r="D1776" i="20"/>
  <c r="D1777" i="20"/>
  <c r="D1778" i="20"/>
  <c r="D1779" i="20"/>
  <c r="D1780" i="20"/>
  <c r="D1781" i="20"/>
  <c r="D1782" i="20"/>
  <c r="D1783" i="20"/>
  <c r="D1784" i="20"/>
  <c r="D1785" i="20"/>
  <c r="D1786" i="20"/>
  <c r="D1787" i="20"/>
  <c r="D1788" i="20"/>
  <c r="D1789" i="20"/>
  <c r="D1790" i="20"/>
  <c r="D1791" i="20"/>
  <c r="D1792" i="20"/>
  <c r="D1793" i="20"/>
  <c r="D1794" i="20"/>
  <c r="D1795" i="20"/>
  <c r="D1796" i="20"/>
  <c r="D1797" i="20"/>
  <c r="D1798" i="20"/>
  <c r="D1799" i="20"/>
  <c r="D1800" i="20"/>
  <c r="D1801" i="20"/>
  <c r="D1802" i="20"/>
  <c r="D1803" i="20"/>
  <c r="D1804" i="20"/>
  <c r="D1805" i="20"/>
  <c r="D1806" i="20"/>
  <c r="D1807" i="20"/>
  <c r="D1808" i="20"/>
  <c r="D1809" i="20"/>
  <c r="D1810" i="20"/>
  <c r="D1811" i="20"/>
  <c r="D1812" i="20"/>
  <c r="D1813" i="20"/>
  <c r="D1814" i="20"/>
  <c r="D1815" i="20"/>
  <c r="D1816" i="20"/>
  <c r="D1817" i="20"/>
  <c r="D1818" i="20"/>
  <c r="D1819" i="20"/>
  <c r="D1820" i="20"/>
  <c r="D1821" i="20"/>
  <c r="D1822" i="20"/>
  <c r="D1823" i="20"/>
  <c r="D1824" i="20"/>
  <c r="D1825" i="20"/>
  <c r="D1826" i="20"/>
  <c r="D1827" i="20"/>
  <c r="D1828" i="20"/>
  <c r="D1829" i="20"/>
  <c r="D1830" i="20"/>
  <c r="D1831" i="20"/>
  <c r="D1832" i="20"/>
  <c r="D1833" i="20"/>
  <c r="D1834" i="20"/>
  <c r="D1835" i="20"/>
  <c r="D1836" i="20"/>
  <c r="D1837" i="20"/>
  <c r="D1838" i="20"/>
  <c r="D1839" i="20"/>
  <c r="D1840" i="20"/>
  <c r="D1841" i="20"/>
  <c r="D1842" i="20"/>
  <c r="D1843" i="20"/>
  <c r="D1844" i="20"/>
  <c r="D1845" i="20"/>
  <c r="D1846" i="20"/>
  <c r="D1847" i="20"/>
  <c r="D1848" i="20"/>
  <c r="D1849" i="20"/>
  <c r="D1850" i="20"/>
  <c r="D1851" i="20"/>
  <c r="D1852" i="20"/>
  <c r="D1853" i="20"/>
  <c r="D1854" i="20"/>
  <c r="D1855" i="20"/>
  <c r="D1856" i="20"/>
  <c r="D1857" i="20"/>
  <c r="D1858" i="20"/>
  <c r="D1859" i="20"/>
  <c r="D1860" i="20"/>
  <c r="D1861" i="20"/>
  <c r="D1862" i="20"/>
  <c r="D1863" i="20"/>
  <c r="D1864" i="20"/>
  <c r="D1865" i="20"/>
  <c r="D1866" i="20"/>
  <c r="D1867" i="20"/>
  <c r="D1868" i="20"/>
  <c r="D1869" i="20"/>
  <c r="D1870" i="20"/>
  <c r="D1871" i="20"/>
  <c r="D1872" i="20"/>
  <c r="D1873" i="20"/>
  <c r="D1874" i="20"/>
  <c r="D1875" i="20"/>
  <c r="D1876" i="20"/>
  <c r="D1877" i="20"/>
  <c r="D1878" i="20"/>
  <c r="D660" i="20"/>
  <c r="D103" i="19" l="1"/>
  <c r="D102" i="19"/>
  <c r="D77" i="19"/>
  <c r="D59" i="19"/>
  <c r="D58" i="19"/>
  <c r="D44" i="19"/>
  <c r="D43" i="19"/>
  <c r="D592" i="20" l="1"/>
  <c r="D593" i="20"/>
  <c r="D595" i="20"/>
  <c r="D588" i="20"/>
  <c r="D596" i="20"/>
  <c r="D589" i="20"/>
  <c r="D597" i="20"/>
  <c r="D594" i="20"/>
  <c r="D590" i="20"/>
  <c r="D591" i="20"/>
  <c r="D831" i="20"/>
  <c r="D824" i="20"/>
  <c r="D832" i="20"/>
  <c r="D826" i="20"/>
  <c r="D834" i="20"/>
  <c r="D827" i="20"/>
  <c r="D835" i="20"/>
  <c r="D833" i="20"/>
  <c r="D828" i="20"/>
  <c r="D836" i="20"/>
  <c r="D821" i="20"/>
  <c r="D829" i="20"/>
  <c r="D825" i="20"/>
  <c r="D822" i="20"/>
  <c r="D830" i="20"/>
  <c r="D823" i="20"/>
  <c r="D1239" i="20"/>
  <c r="D1247" i="20"/>
  <c r="D1255" i="20"/>
  <c r="D1240" i="20"/>
  <c r="D1248" i="20"/>
  <c r="D1256" i="20"/>
  <c r="D1233" i="20"/>
  <c r="D1234" i="20"/>
  <c r="D1242" i="20"/>
  <c r="D1250" i="20"/>
  <c r="D1258" i="20"/>
  <c r="D1249" i="20"/>
  <c r="D1235" i="20"/>
  <c r="D1243" i="20"/>
  <c r="D1251" i="20"/>
  <c r="D1259" i="20"/>
  <c r="D1241" i="20"/>
  <c r="D1236" i="20"/>
  <c r="D1244" i="20"/>
  <c r="D1252" i="20"/>
  <c r="D1237" i="20"/>
  <c r="D1245" i="20"/>
  <c r="D1253" i="20"/>
  <c r="D1238" i="20"/>
  <c r="D1246" i="20"/>
  <c r="D1254" i="20"/>
  <c r="D1257" i="20"/>
  <c r="D1882" i="20"/>
  <c r="D1890" i="20"/>
  <c r="D1892" i="20"/>
  <c r="D1883" i="20"/>
  <c r="D1891" i="20"/>
  <c r="D1884" i="20"/>
  <c r="D1885" i="20"/>
  <c r="D1893" i="20"/>
  <c r="D1886" i="20"/>
  <c r="D1879" i="20"/>
  <c r="D1887" i="20"/>
  <c r="D1880" i="20"/>
  <c r="D1888" i="20"/>
  <c r="D1881" i="20"/>
  <c r="D1889" i="20"/>
  <c r="D578" i="20"/>
  <c r="D586" i="20"/>
  <c r="D579" i="20"/>
  <c r="D587" i="20"/>
  <c r="D581" i="20"/>
  <c r="D582" i="20"/>
  <c r="D583" i="20"/>
  <c r="D576" i="20"/>
  <c r="D584" i="20"/>
  <c r="D580" i="20"/>
  <c r="D577" i="20"/>
  <c r="D585" i="20"/>
  <c r="D815" i="20"/>
  <c r="D817" i="20"/>
  <c r="D816" i="20"/>
  <c r="D818" i="20"/>
  <c r="D819" i="20"/>
  <c r="D812" i="20"/>
  <c r="D820" i="20"/>
  <c r="D813" i="20"/>
  <c r="D814" i="20"/>
  <c r="D1897" i="20"/>
  <c r="D1898" i="20"/>
  <c r="D1899" i="20"/>
  <c r="D1894" i="20"/>
  <c r="D1895" i="20"/>
  <c r="D1896" i="20"/>
  <c r="I22" i="6"/>
  <c r="H4" i="6" s="1"/>
  <c r="E22" i="6"/>
  <c r="G22" i="6"/>
  <c r="I20" i="6"/>
  <c r="G20" i="6"/>
  <c r="E20" i="6"/>
  <c r="F4" i="6" l="1"/>
  <c r="D4" i="6"/>
</calcChain>
</file>

<file path=xl/sharedStrings.xml><?xml version="1.0" encoding="utf-8"?>
<sst xmlns="http://schemas.openxmlformats.org/spreadsheetml/2006/main" count="10259" uniqueCount="4244">
  <si>
    <t>Comité Départemental</t>
  </si>
  <si>
    <t>Nom - Prénom</t>
  </si>
  <si>
    <t>Adresse mail</t>
  </si>
  <si>
    <t>Téléphone</t>
  </si>
  <si>
    <t>M6</t>
  </si>
  <si>
    <t>M8</t>
  </si>
  <si>
    <t>M10</t>
  </si>
  <si>
    <t>M12</t>
  </si>
  <si>
    <t>M14</t>
  </si>
  <si>
    <t>M15 féminines</t>
  </si>
  <si>
    <t>GRILLE D'AUTOEVALUATION</t>
  </si>
  <si>
    <t>Ligue</t>
  </si>
  <si>
    <t>Code Ligue</t>
  </si>
  <si>
    <t>Président du club</t>
  </si>
  <si>
    <t>COORDONNEES COMPLEMENTAIRES</t>
  </si>
  <si>
    <t>Code Comité</t>
  </si>
  <si>
    <t xml:space="preserve">LABELLISATION </t>
  </si>
  <si>
    <t>Grade</t>
  </si>
  <si>
    <t>ORGANIGRAMME</t>
  </si>
  <si>
    <t>Référent arbitrage du club</t>
  </si>
  <si>
    <t>Président de la Ligue</t>
  </si>
  <si>
    <t>Directeur Arbitrage Ligue</t>
  </si>
  <si>
    <t>Catégorie</t>
  </si>
  <si>
    <r>
      <t xml:space="preserve">EQUIPES DU CLUB </t>
    </r>
    <r>
      <rPr>
        <b/>
        <sz val="10"/>
        <rFont val="Calibri"/>
        <family val="2"/>
        <scheme val="minor"/>
      </rPr>
      <t>(EN RASSEMBLEMENT OU NON)</t>
    </r>
  </si>
  <si>
    <t>M16</t>
  </si>
  <si>
    <t>M19</t>
  </si>
  <si>
    <t>M18 féminines</t>
  </si>
  <si>
    <t>ELEMENTS</t>
  </si>
  <si>
    <t>Présence d’un référent en arbitrage</t>
  </si>
  <si>
    <t>Catégorie M8 Connaissance règles fondamentales</t>
  </si>
  <si>
    <t>Catégorie M10 Connaissance règles fondamentales</t>
  </si>
  <si>
    <t>Catégorie M16 Perfectionnement sur les règles</t>
  </si>
  <si>
    <t>1 Référent en arbitrage</t>
  </si>
  <si>
    <t>Catégorie M19/M18F Perfectionnement sur les règles</t>
  </si>
  <si>
    <t>3 Passeport arbitrage</t>
  </si>
  <si>
    <t>Nombre de joueurs M14 titulaires du passeport arbitrage</t>
  </si>
  <si>
    <t>Nombre de joueurs M12 titulaires du passeport arbitrage</t>
  </si>
  <si>
    <t>4 Jeu Concours Découverte de l’Arbitrage (JCDA)</t>
  </si>
  <si>
    <t>5 Affiliation d’Arbitre en Cours de Formation (ACF)</t>
  </si>
  <si>
    <t>Nombre d'ACF affiliés</t>
  </si>
  <si>
    <t>6 Relations milieu scolaire</t>
  </si>
  <si>
    <t xml:space="preserve">Arbitre(s) au sein d’une Académie Fédérale ou d’une section sportive </t>
  </si>
  <si>
    <t>Convention "arbitrage" avec l'UNSS et/ou l'UGSEL</t>
  </si>
  <si>
    <t>1 à 4</t>
  </si>
  <si>
    <t>5 ou plus</t>
  </si>
  <si>
    <t>0 ou plus</t>
  </si>
  <si>
    <t>1 ou plus</t>
  </si>
  <si>
    <t>2 ou plus</t>
  </si>
  <si>
    <t xml:space="preserve">Nombre de participant(e)s au JCDA issu(e)s du club demandeur </t>
  </si>
  <si>
    <t>AUVERGNE-RHÔNE-ALPES</t>
  </si>
  <si>
    <t>2001A</t>
  </si>
  <si>
    <t>BOURGOGNE-FRANCHE-COMTÉ</t>
  </si>
  <si>
    <t>2002B</t>
  </si>
  <si>
    <t>BRETAGNE</t>
  </si>
  <si>
    <t>2003C</t>
  </si>
  <si>
    <t>CENTRE - VAL DE LOIRE</t>
  </si>
  <si>
    <t>2004D</t>
  </si>
  <si>
    <t>CORSE</t>
  </si>
  <si>
    <t>2005E</t>
  </si>
  <si>
    <t>GRAND EST</t>
  </si>
  <si>
    <t>2006F</t>
  </si>
  <si>
    <t>GUADELOUPE</t>
  </si>
  <si>
    <t>3026P</t>
  </si>
  <si>
    <t>GUYANE</t>
  </si>
  <si>
    <t>3032W</t>
  </si>
  <si>
    <t>HAUTS DE FRANCE</t>
  </si>
  <si>
    <t>2007G</t>
  </si>
  <si>
    <t>ILE-DE-FRANCE</t>
  </si>
  <si>
    <t>2008H</t>
  </si>
  <si>
    <t>MARTINIQUE</t>
  </si>
  <si>
    <t>3025N</t>
  </si>
  <si>
    <t>MAYOTTE</t>
  </si>
  <si>
    <t>3033X</t>
  </si>
  <si>
    <t>NORMANDIE</t>
  </si>
  <si>
    <t>2009J</t>
  </si>
  <si>
    <t>NOUVELLE-AQUITAINE</t>
  </si>
  <si>
    <t>2010K</t>
  </si>
  <si>
    <t>NOUVELLE-CALEDONIE</t>
  </si>
  <si>
    <t>3027R</t>
  </si>
  <si>
    <t>OCCITANIE</t>
  </si>
  <si>
    <t>2011L</t>
  </si>
  <si>
    <t>PAYS DE LA LOIRE</t>
  </si>
  <si>
    <t>2012M</t>
  </si>
  <si>
    <t>PROVENCE-ALPES-CÔTE D'AZUR</t>
  </si>
  <si>
    <t>2013N</t>
  </si>
  <si>
    <t>REUNION</t>
  </si>
  <si>
    <t>3028S</t>
  </si>
  <si>
    <t>WALLIS ET FUTUNA</t>
  </si>
  <si>
    <t>3034Y</t>
  </si>
  <si>
    <t>AIN</t>
  </si>
  <si>
    <t>D01A</t>
  </si>
  <si>
    <t>ALLIER</t>
  </si>
  <si>
    <t>D03A</t>
  </si>
  <si>
    <t>ARDECHE</t>
  </si>
  <si>
    <t>D07A</t>
  </si>
  <si>
    <t>CANTAL</t>
  </si>
  <si>
    <t>D15A</t>
  </si>
  <si>
    <t>DROME</t>
  </si>
  <si>
    <t>D26A</t>
  </si>
  <si>
    <t>HAUTE LOIRE</t>
  </si>
  <si>
    <t>D43A</t>
  </si>
  <si>
    <t>HAUTE SAVOIE</t>
  </si>
  <si>
    <t>D74A</t>
  </si>
  <si>
    <t>ISERE</t>
  </si>
  <si>
    <t>D38A</t>
  </si>
  <si>
    <t>LOIRE</t>
  </si>
  <si>
    <t>D42A</t>
  </si>
  <si>
    <t>PUY DE DOME</t>
  </si>
  <si>
    <t>D63A</t>
  </si>
  <si>
    <t>RHONE</t>
  </si>
  <si>
    <t>D69A</t>
  </si>
  <si>
    <t>SAVOIE</t>
  </si>
  <si>
    <t>D73A</t>
  </si>
  <si>
    <t>COTE D OR</t>
  </si>
  <si>
    <t>D21A</t>
  </si>
  <si>
    <t>DOUBS</t>
  </si>
  <si>
    <t>D25A</t>
  </si>
  <si>
    <t>HAUTE SAONE</t>
  </si>
  <si>
    <t>D70A</t>
  </si>
  <si>
    <t>JURA</t>
  </si>
  <si>
    <t>D39A</t>
  </si>
  <si>
    <t>NIEVRE</t>
  </si>
  <si>
    <t>D58A</t>
  </si>
  <si>
    <t>SAONE ET LOIRE</t>
  </si>
  <si>
    <t>D71A</t>
  </si>
  <si>
    <t>TERRITOIRE DE BELFORT</t>
  </si>
  <si>
    <t>D90A</t>
  </si>
  <si>
    <t>YONNE</t>
  </si>
  <si>
    <t>D89A</t>
  </si>
  <si>
    <t>COTES D'ARMOR</t>
  </si>
  <si>
    <t>D22A</t>
  </si>
  <si>
    <t>FINISTERE</t>
  </si>
  <si>
    <t>D29A</t>
  </si>
  <si>
    <t>ILLE ET VILAINE</t>
  </si>
  <si>
    <t>D35A</t>
  </si>
  <si>
    <t>MORBIHAN</t>
  </si>
  <si>
    <t>D56A</t>
  </si>
  <si>
    <t>CHER</t>
  </si>
  <si>
    <t>D18A</t>
  </si>
  <si>
    <t>EURE ET LOIR</t>
  </si>
  <si>
    <t>D28A</t>
  </si>
  <si>
    <t>INDRE</t>
  </si>
  <si>
    <t>D36A</t>
  </si>
  <si>
    <t>INDRE ET LOIRE</t>
  </si>
  <si>
    <t>D37A</t>
  </si>
  <si>
    <t>LOIR ET CHER</t>
  </si>
  <si>
    <t>D41A</t>
  </si>
  <si>
    <t>LOIRET</t>
  </si>
  <si>
    <t>D45A</t>
  </si>
  <si>
    <t>CORSE DU SUD</t>
  </si>
  <si>
    <t>D2AA</t>
  </si>
  <si>
    <t>HAUTE CORSE</t>
  </si>
  <si>
    <t>D2BA</t>
  </si>
  <si>
    <t>ARDENNES</t>
  </si>
  <si>
    <t>D08A</t>
  </si>
  <si>
    <t>AUBE</t>
  </si>
  <si>
    <t>D10A</t>
  </si>
  <si>
    <t>BAS RHIN</t>
  </si>
  <si>
    <t>D67A</t>
  </si>
  <si>
    <t>HAUT RHIN</t>
  </si>
  <si>
    <t>D68A</t>
  </si>
  <si>
    <t>HAUTE MARNE</t>
  </si>
  <si>
    <t>D52A</t>
  </si>
  <si>
    <t>MARNE</t>
  </si>
  <si>
    <t>D51A</t>
  </si>
  <si>
    <t>MEURTHE ET MOSELLE</t>
  </si>
  <si>
    <t>D54A</t>
  </si>
  <si>
    <t>MEUSE</t>
  </si>
  <si>
    <t>D55A</t>
  </si>
  <si>
    <t>MOSELLE</t>
  </si>
  <si>
    <t>D57A</t>
  </si>
  <si>
    <t>VOSGES</t>
  </si>
  <si>
    <t>D88A</t>
  </si>
  <si>
    <t>AISNE</t>
  </si>
  <si>
    <t>D02A</t>
  </si>
  <si>
    <t>NORD</t>
  </si>
  <si>
    <t>D59A</t>
  </si>
  <si>
    <t>OISE</t>
  </si>
  <si>
    <t>D60A</t>
  </si>
  <si>
    <t>PAS DE CALAIS</t>
  </si>
  <si>
    <t>D62A</t>
  </si>
  <si>
    <t>SOMME</t>
  </si>
  <si>
    <t>D80A</t>
  </si>
  <si>
    <t>ESSONNE</t>
  </si>
  <si>
    <t>D91A</t>
  </si>
  <si>
    <t>HAUTS DE SEINE</t>
  </si>
  <si>
    <t>D92A</t>
  </si>
  <si>
    <t>PARIS</t>
  </si>
  <si>
    <t>D75A</t>
  </si>
  <si>
    <t>SEINE ET MARNE</t>
  </si>
  <si>
    <t>D77A</t>
  </si>
  <si>
    <t>SEINE SAINT DENIS</t>
  </si>
  <si>
    <t>D93A</t>
  </si>
  <si>
    <t>VAL DE MARNE</t>
  </si>
  <si>
    <t>D94A</t>
  </si>
  <si>
    <t>VAL D'OISE</t>
  </si>
  <si>
    <t>D95A</t>
  </si>
  <si>
    <t>YVELINES</t>
  </si>
  <si>
    <t>D78A</t>
  </si>
  <si>
    <t>CALVADOS</t>
  </si>
  <si>
    <t>D14A</t>
  </si>
  <si>
    <t>EURE</t>
  </si>
  <si>
    <t>D27A</t>
  </si>
  <si>
    <t>MANCHE</t>
  </si>
  <si>
    <t>D50A</t>
  </si>
  <si>
    <t>ORNE</t>
  </si>
  <si>
    <t>D61A</t>
  </si>
  <si>
    <t>SEINE MARITIME</t>
  </si>
  <si>
    <t>D76A</t>
  </si>
  <si>
    <t>CHARENTE</t>
  </si>
  <si>
    <t>D16A</t>
  </si>
  <si>
    <t>CHARENTE MARITIME</t>
  </si>
  <si>
    <t>D17A</t>
  </si>
  <si>
    <t>CORREZE</t>
  </si>
  <si>
    <t>D19A</t>
  </si>
  <si>
    <t>CREUSE</t>
  </si>
  <si>
    <t>D23A</t>
  </si>
  <si>
    <t>DEUX SEVRES</t>
  </si>
  <si>
    <t>D79A</t>
  </si>
  <si>
    <t>DORDOGNE</t>
  </si>
  <si>
    <t>D24A</t>
  </si>
  <si>
    <t>GIRONDE</t>
  </si>
  <si>
    <t>D33A</t>
  </si>
  <si>
    <t>HAUTE VIENNE</t>
  </si>
  <si>
    <t>D87A</t>
  </si>
  <si>
    <t>LANDES</t>
  </si>
  <si>
    <t>D40A</t>
  </si>
  <si>
    <t>LOT ET GARONNE</t>
  </si>
  <si>
    <t>D47A</t>
  </si>
  <si>
    <t>PYRENEES ATLANTIQUES</t>
  </si>
  <si>
    <t>D64A</t>
  </si>
  <si>
    <t>VIENNE</t>
  </si>
  <si>
    <t>D86A</t>
  </si>
  <si>
    <t>ARIEGE</t>
  </si>
  <si>
    <t>D09A</t>
  </si>
  <si>
    <t>AUDE</t>
  </si>
  <si>
    <t>D11A</t>
  </si>
  <si>
    <t>AVEYRON</t>
  </si>
  <si>
    <t>D12A</t>
  </si>
  <si>
    <t>GARD</t>
  </si>
  <si>
    <t>D30A</t>
  </si>
  <si>
    <t>GERS</t>
  </si>
  <si>
    <t>D32A</t>
  </si>
  <si>
    <t>HAUTE GARONNE</t>
  </si>
  <si>
    <t>D31A</t>
  </si>
  <si>
    <t>HAUTES PYRENEES</t>
  </si>
  <si>
    <t>D65A</t>
  </si>
  <si>
    <t>HERAULT</t>
  </si>
  <si>
    <t>D34A</t>
  </si>
  <si>
    <t>LOT</t>
  </si>
  <si>
    <t>D46A</t>
  </si>
  <si>
    <t>LOZERE</t>
  </si>
  <si>
    <t>D48A</t>
  </si>
  <si>
    <t>PAYS CATALAN</t>
  </si>
  <si>
    <t>D66A</t>
  </si>
  <si>
    <t>TARN</t>
  </si>
  <si>
    <t>D81A</t>
  </si>
  <si>
    <t>TARN ET GARONNE</t>
  </si>
  <si>
    <t>D82A</t>
  </si>
  <si>
    <t>LOIRE ATLANTIQUE</t>
  </si>
  <si>
    <t>D44A</t>
  </si>
  <si>
    <t>MAINE ET LOIRE</t>
  </si>
  <si>
    <t>D49A</t>
  </si>
  <si>
    <t>MAYENNE</t>
  </si>
  <si>
    <t>D53A</t>
  </si>
  <si>
    <t>SARTHE</t>
  </si>
  <si>
    <t>D72A</t>
  </si>
  <si>
    <t>VENDEE</t>
  </si>
  <si>
    <t>D85A</t>
  </si>
  <si>
    <t>ALPES DE HAUTE PROVENCE</t>
  </si>
  <si>
    <t>D04A</t>
  </si>
  <si>
    <t>ALPES MARITIMES</t>
  </si>
  <si>
    <t>D06A</t>
  </si>
  <si>
    <t>BOUCHES DU RHONE</t>
  </si>
  <si>
    <t>D13A</t>
  </si>
  <si>
    <t>HAUTES ALPES</t>
  </si>
  <si>
    <t>D05A</t>
  </si>
  <si>
    <t>VAR</t>
  </si>
  <si>
    <t>D83A</t>
  </si>
  <si>
    <t>VAUCLUSE</t>
  </si>
  <si>
    <t>D84A</t>
  </si>
  <si>
    <t>Code Club</t>
  </si>
  <si>
    <t>Nom du Club</t>
  </si>
  <si>
    <t>INFORMATIONS GENERALES</t>
  </si>
  <si>
    <t>RUGBY SPORT FAGU FAGU</t>
  </si>
  <si>
    <t>7004N</t>
  </si>
  <si>
    <t>RUGBY CLUB FATIMA</t>
  </si>
  <si>
    <t>7008T</t>
  </si>
  <si>
    <t>ONELIKI RUGBY CLUB</t>
  </si>
  <si>
    <t>7006R</t>
  </si>
  <si>
    <t>LAIONE RUGBY CLUB</t>
  </si>
  <si>
    <t>7009U</t>
  </si>
  <si>
    <t>AVAMAFOA RUGBY CLUB</t>
  </si>
  <si>
    <t>7005P</t>
  </si>
  <si>
    <t>A S MUA</t>
  </si>
  <si>
    <t>7007S</t>
  </si>
  <si>
    <t>TAMA RUGBY CLUB DE BANDRELE</t>
  </si>
  <si>
    <t>7467C</t>
  </si>
  <si>
    <t>RUGBY CLUB DZOUMOGNE</t>
  </si>
  <si>
    <t>7900D</t>
  </si>
  <si>
    <t xml:space="preserve">RUGBY CLUB DU SUD </t>
  </si>
  <si>
    <t>7790P</t>
  </si>
  <si>
    <t>RUGBY CLUB DE KOUNGOU</t>
  </si>
  <si>
    <t>7884M</t>
  </si>
  <si>
    <t>RUGBY CLUB DE COMBANI</t>
  </si>
  <si>
    <t>7676V</t>
  </si>
  <si>
    <t>RACING CLUB DE PETITE TERRE</t>
  </si>
  <si>
    <t>7180D</t>
  </si>
  <si>
    <t>R C SECTEUR SUD DE MAYOTTE</t>
  </si>
  <si>
    <t>6650D</t>
  </si>
  <si>
    <t>R C MAMOUDZOU</t>
  </si>
  <si>
    <t>6648B</t>
  </si>
  <si>
    <t>NYA MOJA DE LONGONI</t>
  </si>
  <si>
    <t>7168R</t>
  </si>
  <si>
    <t>MTSAMBORO RUGBY CLUB</t>
  </si>
  <si>
    <t>7431Q</t>
  </si>
  <si>
    <t>LES LOULOUS DE DEMBENI</t>
  </si>
  <si>
    <t>7474K</t>
  </si>
  <si>
    <t>ECLAIRS NORD DE MTSANGAMOUJI</t>
  </si>
  <si>
    <t>6697E</t>
  </si>
  <si>
    <t>DOUJA M GNAMBA SUD DE SADA</t>
  </si>
  <si>
    <t>6698F</t>
  </si>
  <si>
    <t>DESPERADOS RUGBY CLUB</t>
  </si>
  <si>
    <t>6958N</t>
  </si>
  <si>
    <t>C.C.L.E.J. DE BANDRELE</t>
  </si>
  <si>
    <t>7167Q</t>
  </si>
  <si>
    <t>A S AMPOUNTRA CLUB DE CHICONI</t>
  </si>
  <si>
    <t>6758W</t>
  </si>
  <si>
    <t>VIE BAGAJ</t>
  </si>
  <si>
    <t>7556V</t>
  </si>
  <si>
    <t>STADE CAYENNAIS</t>
  </si>
  <si>
    <t>5853M</t>
  </si>
  <si>
    <t>RUGBY CLUB KOUROU</t>
  </si>
  <si>
    <t>5854N</t>
  </si>
  <si>
    <t>RUGBY CLUB AMAZONIE</t>
  </si>
  <si>
    <t>7887Q</t>
  </si>
  <si>
    <t>RUGBY CLUB 9 EME RIMA LA PAGODE</t>
  </si>
  <si>
    <t>6864L</t>
  </si>
  <si>
    <t>JAGUAR RUGBY CLUB</t>
  </si>
  <si>
    <t>7678X</t>
  </si>
  <si>
    <t>C O MARONI COSMA</t>
  </si>
  <si>
    <t>6233A</t>
  </si>
  <si>
    <t>ASSOCIATION LES LUTHS</t>
  </si>
  <si>
    <t>6785A</t>
  </si>
  <si>
    <t>ASSOCIATION D AIDE A LA JEUNESSE DE GUYANE</t>
  </si>
  <si>
    <t>7461W</t>
  </si>
  <si>
    <t>ASS CL ARTISTIQUE TIGRE 3 RSMA</t>
  </si>
  <si>
    <t>6860G</t>
  </si>
  <si>
    <t>ZARLEQUEEN S RUGBY REUNION</t>
  </si>
  <si>
    <t>7434T</t>
  </si>
  <si>
    <t>XV DIONYSIEN</t>
  </si>
  <si>
    <t>6487B</t>
  </si>
  <si>
    <t>ST JO OVALIE</t>
  </si>
  <si>
    <t>7340V</t>
  </si>
  <si>
    <t>SPORTING CLUB DU CHAUDRON</t>
  </si>
  <si>
    <t>6541K</t>
  </si>
  <si>
    <t>RUGBY TOUCH SAINT DENIS</t>
  </si>
  <si>
    <t>7882K</t>
  </si>
  <si>
    <t>RUGBY CLUB SAINT BERNARD</t>
  </si>
  <si>
    <t>7307L</t>
  </si>
  <si>
    <t>RACING RUGBY CLUB DE L'EST</t>
  </si>
  <si>
    <t>7869W</t>
  </si>
  <si>
    <t>R C ST PIERRE ET DU SUD</t>
  </si>
  <si>
    <t>5471X</t>
  </si>
  <si>
    <t>R C ST GILLES</t>
  </si>
  <si>
    <t>6844P</t>
  </si>
  <si>
    <t>R C SAINT PAUL</t>
  </si>
  <si>
    <t>6180T</t>
  </si>
  <si>
    <t>R C PORTOIS LE PORT</t>
  </si>
  <si>
    <t>5467T</t>
  </si>
  <si>
    <t>R C LE TAMPON</t>
  </si>
  <si>
    <t>6822R</t>
  </si>
  <si>
    <t>LEU RUGBY CLUB</t>
  </si>
  <si>
    <t>7460V</t>
  </si>
  <si>
    <t>JEUNESSE ST BENOIT  RUGBY</t>
  </si>
  <si>
    <t>6269P</t>
  </si>
  <si>
    <t>ETANG SALE RUGBY CLUB</t>
  </si>
  <si>
    <t>6685S</t>
  </si>
  <si>
    <t>UNION RUGBY CLUB DE DUMBEA</t>
  </si>
  <si>
    <t>7351G</t>
  </si>
  <si>
    <t>STADE DE KONIAMBO</t>
  </si>
  <si>
    <t>7381N</t>
  </si>
  <si>
    <t>RUGBY CLUB NE DREHU</t>
  </si>
  <si>
    <t>7804D</t>
  </si>
  <si>
    <t>RUGBY CLUB DE CANALA</t>
  </si>
  <si>
    <t>7228D</t>
  </si>
  <si>
    <t>RUGBY CLUB CALEDONIEN</t>
  </si>
  <si>
    <t>7731C</t>
  </si>
  <si>
    <t>R C MONT DORE</t>
  </si>
  <si>
    <t>6645Y</t>
  </si>
  <si>
    <t>POINDIMIE OMNISPORTS ADIRI KOCO</t>
  </si>
  <si>
    <t>7405N</t>
  </si>
  <si>
    <t>OLYMPIQUE DE NOUMEA</t>
  </si>
  <si>
    <t>5456F</t>
  </si>
  <si>
    <t>NENGONE OVALIE RUGBY ENSEMBLE SAISISSONS L'AVENIR (NORESA)</t>
  </si>
  <si>
    <t>7839Q</t>
  </si>
  <si>
    <t>MONT RAVEL RUGBY CLUB</t>
  </si>
  <si>
    <t>6933L</t>
  </si>
  <si>
    <t>LES HOUPS CLUB DE RUGBY DE POINDIMIE</t>
  </si>
  <si>
    <t>7843U</t>
  </si>
  <si>
    <t>LE PETIT TRAIN SECTION RUGBY</t>
  </si>
  <si>
    <t>7149W</t>
  </si>
  <si>
    <t>JEUNESSE SPORTS ET LOISIRS DE NORMANDIE</t>
  </si>
  <si>
    <t>7214P</t>
  </si>
  <si>
    <t>ETOILE SPORTIVE DE KAAWIIPAA</t>
  </si>
  <si>
    <t>7829E</t>
  </si>
  <si>
    <t>CREVETTES MUSCLEES NORD RUGBY</t>
  </si>
  <si>
    <t>7605W</t>
  </si>
  <si>
    <t>COMITE SPORTIF BOURAILLAIS</t>
  </si>
  <si>
    <t>6185Y</t>
  </si>
  <si>
    <t>CMO LA FOA SECTION RUGBY</t>
  </si>
  <si>
    <t>7210K</t>
  </si>
  <si>
    <t>CLUB SPORTIF ET ARTISTIQUE DU GSMA/NC</t>
  </si>
  <si>
    <t>7791Q</t>
  </si>
  <si>
    <t>CLUB SPORTIF ET ARTISTIQUE DE NOUVELLE CALEDONIE</t>
  </si>
  <si>
    <t>7215Q</t>
  </si>
  <si>
    <t>CLUB DE RUGBY EDUCATIF ET CITOYEN</t>
  </si>
  <si>
    <t>7314T</t>
  </si>
  <si>
    <t>C OLD BEANS</t>
  </si>
  <si>
    <t>6051C</t>
  </si>
  <si>
    <t>ASSOCIATION SPORTIVE KUNIE</t>
  </si>
  <si>
    <t>7749W</t>
  </si>
  <si>
    <t>ASSOCIATION SPORTIVE GRAND NORD</t>
  </si>
  <si>
    <t>7472H</t>
  </si>
  <si>
    <t>ASSOCIATION SPORTIVE DE MAGENTA</t>
  </si>
  <si>
    <t>7894X</t>
  </si>
  <si>
    <t>ASSOCIATION OMNISPORTS NEPOUI</t>
  </si>
  <si>
    <t>7473J</t>
  </si>
  <si>
    <t>ASS STADE CALEDONIEN</t>
  </si>
  <si>
    <t>6551W</t>
  </si>
  <si>
    <t>ASS E R NOUVELLE CALEDONIE</t>
  </si>
  <si>
    <t>6762A</t>
  </si>
  <si>
    <t>SAINT PIERRE ET MIQUELON XV</t>
  </si>
  <si>
    <t>7250B</t>
  </si>
  <si>
    <t>SAINT MARTIN RUGBY UNION</t>
  </si>
  <si>
    <t>7529S</t>
  </si>
  <si>
    <t>RUGBY CLUB MOULIEN</t>
  </si>
  <si>
    <t>7627U</t>
  </si>
  <si>
    <t>RUGBY CLUB DU LEVANT</t>
  </si>
  <si>
    <t>7213N</t>
  </si>
  <si>
    <t>RUGBY CLUB DE GOYAVE</t>
  </si>
  <si>
    <t>7596M</t>
  </si>
  <si>
    <t>R C DE LA COTE SOUS VENT RUGBY OUASSOUS CLUB DIT R.O.C DE POINTE NOIRE</t>
  </si>
  <si>
    <t>7389W</t>
  </si>
  <si>
    <t>LE GOOD LUCK</t>
  </si>
  <si>
    <t>5600M</t>
  </si>
  <si>
    <t>CLUB SPORTIF ET ARTISTIQUE DE GUADELOUPE</t>
  </si>
  <si>
    <t>7765N</t>
  </si>
  <si>
    <t>BOISRIPEAUX RUGBY CLUB ABYMES</t>
  </si>
  <si>
    <t>5589A</t>
  </si>
  <si>
    <t>BASSE TERRE RUG UN CLUBS</t>
  </si>
  <si>
    <t>5590B</t>
  </si>
  <si>
    <t>BARRACUDAS</t>
  </si>
  <si>
    <t>6488C</t>
  </si>
  <si>
    <t>ARCHIBALL WEST INDIES RUGBY</t>
  </si>
  <si>
    <t>6786B</t>
  </si>
  <si>
    <t>U S ROBERT</t>
  </si>
  <si>
    <t>5452B</t>
  </si>
  <si>
    <t>TROIS ILETS RUGBY CLUB</t>
  </si>
  <si>
    <t>7514B</t>
  </si>
  <si>
    <t>STADE NORD KARRIBEEN</t>
  </si>
  <si>
    <t>7513A</t>
  </si>
  <si>
    <t>S S GOOD LUCK FORT DE FRANCE</t>
  </si>
  <si>
    <t>5450Z</t>
  </si>
  <si>
    <t>RUGBY CLUB DU DIAMANT MARTINIQUE</t>
  </si>
  <si>
    <t>7119N</t>
  </si>
  <si>
    <t>RUGBY CLUB ATLANTIQUE SUD LE FRANCOIS</t>
  </si>
  <si>
    <t>7486X</t>
  </si>
  <si>
    <t>OVALIE CLUB DUCOSSAIS</t>
  </si>
  <si>
    <t>7828D</t>
  </si>
  <si>
    <t>GAULOISE TRINITE</t>
  </si>
  <si>
    <t>5454D</t>
  </si>
  <si>
    <t>C S MILITAIRE DE LA MARTINIQUE</t>
  </si>
  <si>
    <t>7137H</t>
  </si>
  <si>
    <t>BARBARIANS RUGBY CLUB</t>
  </si>
  <si>
    <t>6923A</t>
  </si>
  <si>
    <t>ILE DE FRANCE</t>
  </si>
  <si>
    <t>3014B</t>
  </si>
  <si>
    <t>VALLEE DU LUBERON XV</t>
  </si>
  <si>
    <t>7502P</t>
  </si>
  <si>
    <t>U S VALREASSIENNE RUGBY</t>
  </si>
  <si>
    <t>5275J</t>
  </si>
  <si>
    <t>STADE UNION CAVAILLONNAIS</t>
  </si>
  <si>
    <t>5235R</t>
  </si>
  <si>
    <t>RUGBY CLUB SORGUES RHONE OUVEZE</t>
  </si>
  <si>
    <t>5269C</t>
  </si>
  <si>
    <t>RUGBY CLUB BEDARRIDES</t>
  </si>
  <si>
    <t>7801A</t>
  </si>
  <si>
    <t>R C VELLERONNAIS</t>
  </si>
  <si>
    <t>6547S</t>
  </si>
  <si>
    <t>R C VEDENE</t>
  </si>
  <si>
    <t>6542L</t>
  </si>
  <si>
    <t>R C VAISONNAIS</t>
  </si>
  <si>
    <t>5274H</t>
  </si>
  <si>
    <t>R C PERTUISIEN</t>
  </si>
  <si>
    <t>5260T</t>
  </si>
  <si>
    <t>R C PERNOIS</t>
  </si>
  <si>
    <t>5599L</t>
  </si>
  <si>
    <t>R C ORANGEOIS</t>
  </si>
  <si>
    <t>6776R</t>
  </si>
  <si>
    <t>ETOILE SP MONTEUX</t>
  </si>
  <si>
    <t>5256N</t>
  </si>
  <si>
    <t>ET SP ST SATURNIN LES AVIGNON</t>
  </si>
  <si>
    <t>5271E</t>
  </si>
  <si>
    <t>BOXELAND CLUB L'ISLOIS</t>
  </si>
  <si>
    <t>5241X</t>
  </si>
  <si>
    <t>BOLLENE R C</t>
  </si>
  <si>
    <t>5232M</t>
  </si>
  <si>
    <t>AVIGNON LE PONTET RUGBY</t>
  </si>
  <si>
    <t>7853E</t>
  </si>
  <si>
    <t>AVENIR SPORTIF DE BEDARRIDES CHATEAUNEUF DU PAPE</t>
  </si>
  <si>
    <t>5228H</t>
  </si>
  <si>
    <t>ASSOCIATION SPORTIVE APT VALLEE DU CALAVON</t>
  </si>
  <si>
    <t>7144R</t>
  </si>
  <si>
    <t>UFAR PROV ALP CAZ CORSE</t>
  </si>
  <si>
    <t>7096N</t>
  </si>
  <si>
    <t>U S ST MANDRIER</t>
  </si>
  <si>
    <t>5554M</t>
  </si>
  <si>
    <t>U S SEYNOISE</t>
  </si>
  <si>
    <t>4979M</t>
  </si>
  <si>
    <t>U S MOURILLON</t>
  </si>
  <si>
    <t>6665V</t>
  </si>
  <si>
    <t>SPORT GENERATION</t>
  </si>
  <si>
    <t>7736H</t>
  </si>
  <si>
    <t>SANARY OVALIE</t>
  </si>
  <si>
    <t>7097P</t>
  </si>
  <si>
    <t>RUGBY SAINT MAXIMINOIS XV</t>
  </si>
  <si>
    <t>7271Y</t>
  </si>
  <si>
    <t>RUGBY HOSPITALIER TOULON</t>
  </si>
  <si>
    <t>7744R</t>
  </si>
  <si>
    <t>RUGBY CLUB TERRE PROMISE</t>
  </si>
  <si>
    <t>7552R</t>
  </si>
  <si>
    <t>RUGBY CLUB SIX FOURS - LE BRUSC</t>
  </si>
  <si>
    <t>4977K</t>
  </si>
  <si>
    <t>RUGBY CLUB PUGET VILLE</t>
  </si>
  <si>
    <t>7599Q</t>
  </si>
  <si>
    <t>RUGBY CLUB PIERREFEUCAIN</t>
  </si>
  <si>
    <t>4973F</t>
  </si>
  <si>
    <t>RUGBY CLUB PAYS FAYENCE</t>
  </si>
  <si>
    <t>7056V</t>
  </si>
  <si>
    <t>RUGBY CLUB LA VALETTE LE REVEST LA GARDE LE PRADET</t>
  </si>
  <si>
    <t>4993C</t>
  </si>
  <si>
    <t>RUGBY CLUB HYERES CARQUEIRANNE LA CRAU</t>
  </si>
  <si>
    <t>4948D</t>
  </si>
  <si>
    <t>RUGBY CLUB DU VAL D ISSOLE</t>
  </si>
  <si>
    <t>6220L</t>
  </si>
  <si>
    <t>RUGBY CLUB DU HAUT VAR</t>
  </si>
  <si>
    <t>7937S</t>
  </si>
  <si>
    <t>RUGBY CLUB DU GOLFE</t>
  </si>
  <si>
    <t>6424H</t>
  </si>
  <si>
    <t>RUGBY CLUB DRAGUIGNAN</t>
  </si>
  <si>
    <t>4952H</t>
  </si>
  <si>
    <t>RUGBY CLUB DES VIEILLES BRANCHES</t>
  </si>
  <si>
    <t>7897A</t>
  </si>
  <si>
    <t>RUGBY CLUB DES PLAGES</t>
  </si>
  <si>
    <t>4962U</t>
  </si>
  <si>
    <t>RUGBY CLUB CORSE</t>
  </si>
  <si>
    <t>7800Z</t>
  </si>
  <si>
    <t>RUGBY CLUB CABASSE FLASSANS</t>
  </si>
  <si>
    <t>7755C</t>
  </si>
  <si>
    <t>RUGBY CENTRE VAR</t>
  </si>
  <si>
    <t>7360R</t>
  </si>
  <si>
    <t>RUGBY ART ONE ASSOCIATION DES RUGBYMEN TOULONNAIS OUEST NORD EST</t>
  </si>
  <si>
    <t>7867U</t>
  </si>
  <si>
    <t>RCR RUGBY CLUB DU ROCHER</t>
  </si>
  <si>
    <t>7861N</t>
  </si>
  <si>
    <t>RC DU PAYS SIX FOURNAIS</t>
  </si>
  <si>
    <t>7103W</t>
  </si>
  <si>
    <t>RACING CLUB PRADETAN</t>
  </si>
  <si>
    <t>7813N</t>
  </si>
  <si>
    <t>R C TOULONNAIS</t>
  </si>
  <si>
    <t>4985U</t>
  </si>
  <si>
    <t>R C OLLIOULAIS</t>
  </si>
  <si>
    <t>6638R</t>
  </si>
  <si>
    <t>R C LE BEAUSSET</t>
  </si>
  <si>
    <t>6479T</t>
  </si>
  <si>
    <t>R C LAS</t>
  </si>
  <si>
    <t>6752P</t>
  </si>
  <si>
    <t>R C DE LA VALLEE DU GAPEAU</t>
  </si>
  <si>
    <t>4981P</t>
  </si>
  <si>
    <t>OVALE TOURVAIN</t>
  </si>
  <si>
    <t>7319Y</t>
  </si>
  <si>
    <t>LORGUES OVALIE VAR</t>
  </si>
  <si>
    <t>7478P</t>
  </si>
  <si>
    <t>LES Z ACRAU DU RCT</t>
  </si>
  <si>
    <t>7317W</t>
  </si>
  <si>
    <t>LES FADAS SUPPORTERS RUGBY CLUB TOULONNAIS</t>
  </si>
  <si>
    <t>7376H</t>
  </si>
  <si>
    <t>LES ESPERRADOUS</t>
  </si>
  <si>
    <t>7614F</t>
  </si>
  <si>
    <t>ENTENTE ST JEAN DU VAR - CORSE 83</t>
  </si>
  <si>
    <t>7439Y</t>
  </si>
  <si>
    <t>C A ST RAPHAEL FREJUS</t>
  </si>
  <si>
    <t>4984T</t>
  </si>
  <si>
    <t>BRIGNOLES PROVENCE XV</t>
  </si>
  <si>
    <t>4944Z</t>
  </si>
  <si>
    <t>BABY RUGBY COTE D AZUR (BABY RUGBY)</t>
  </si>
  <si>
    <t>7783G</t>
  </si>
  <si>
    <t>ASSOCIATION SPORTS CULTURE ET LOISIRS DE DCNS</t>
  </si>
  <si>
    <t>7773W</t>
  </si>
  <si>
    <t>RUGBY CLUB QUEYRAS</t>
  </si>
  <si>
    <t>7100T</t>
  </si>
  <si>
    <t>RUGBY CLUB EMBRUNAIS</t>
  </si>
  <si>
    <t>7475L</t>
  </si>
  <si>
    <t>RUGBY CLUB DU PAYS BRIANCONNAIS</t>
  </si>
  <si>
    <t>4013M</t>
  </si>
  <si>
    <t>GAP HAUTES ALPES RUGBY</t>
  </si>
  <si>
    <t>4028D</t>
  </si>
  <si>
    <t>VITROLLES RUGBY CLUB</t>
  </si>
  <si>
    <t>7417A</t>
  </si>
  <si>
    <t>VALLEE DE L HUVEAUNE RUGBY CLUB MARSEILLE</t>
  </si>
  <si>
    <t>7046J</t>
  </si>
  <si>
    <t>SAINT CHAMAS RUGBY A XV</t>
  </si>
  <si>
    <t>7636D</t>
  </si>
  <si>
    <t>S M U C</t>
  </si>
  <si>
    <t>5246C</t>
  </si>
  <si>
    <t>S C SALONAIS</t>
  </si>
  <si>
    <t>5266Z</t>
  </si>
  <si>
    <t>RUGBY OLYMPIQUE SAINT ANDIOLAIS XV</t>
  </si>
  <si>
    <t>7665J</t>
  </si>
  <si>
    <t>RUGBY FEMININ MIRAMAS</t>
  </si>
  <si>
    <t>7525N</t>
  </si>
  <si>
    <t>RUGBY CLUB STADE PHOCEEN</t>
  </si>
  <si>
    <t>7496H</t>
  </si>
  <si>
    <t>RUGBY CLUB SENAS</t>
  </si>
  <si>
    <t>7252D</t>
  </si>
  <si>
    <t>RUGBY CLUB MARSEILLAIS</t>
  </si>
  <si>
    <t>6600Z</t>
  </si>
  <si>
    <t>RUGBY CLUB CHATEAUNEUF LES MARTIGUES</t>
  </si>
  <si>
    <t>7574P</t>
  </si>
  <si>
    <t>RUGBY CLUB AUBAGNAIS</t>
  </si>
  <si>
    <t>5225E</t>
  </si>
  <si>
    <t>RUGBY CIOTAT CEYRESTE</t>
  </si>
  <si>
    <t>7588D</t>
  </si>
  <si>
    <t>RUGBY CASSIS CARNOUX LA BEDOULE</t>
  </si>
  <si>
    <t>7346B</t>
  </si>
  <si>
    <t>ROQUE OVALIE XV</t>
  </si>
  <si>
    <t>7201A</t>
  </si>
  <si>
    <t>RCRB</t>
  </si>
  <si>
    <t>7901E</t>
  </si>
  <si>
    <t>RC NOVES-EYRAGUES</t>
  </si>
  <si>
    <t>6264J</t>
  </si>
  <si>
    <t>R O PLANAIS</t>
  </si>
  <si>
    <t>5262V</t>
  </si>
  <si>
    <t>R C TARASCON</t>
  </si>
  <si>
    <t>5273G</t>
  </si>
  <si>
    <t>R C OUEST PROVENCE FOS ISTRES</t>
  </si>
  <si>
    <t>5809P</t>
  </si>
  <si>
    <t>R C MIRAMAS</t>
  </si>
  <si>
    <t>5254L</t>
  </si>
  <si>
    <t>R C CHATEAURENARD</t>
  </si>
  <si>
    <t>5237T</t>
  </si>
  <si>
    <t>R C ARLESIEN XV</t>
  </si>
  <si>
    <t>5224D</t>
  </si>
  <si>
    <t>PROVENCE RUGBY</t>
  </si>
  <si>
    <t>5220Z</t>
  </si>
  <si>
    <t>PENNES MIRABEAU CADENEAUX RUG</t>
  </si>
  <si>
    <t>5233N</t>
  </si>
  <si>
    <t>OVALIVE CLUB DES ALPILLES</t>
  </si>
  <si>
    <t>7575Q</t>
  </si>
  <si>
    <t>OVALIE PLAN DE CUQUES RUGBY</t>
  </si>
  <si>
    <t>7872Z</t>
  </si>
  <si>
    <t>MARTIGUES RUGBY CLUB</t>
  </si>
  <si>
    <t>7799Y</t>
  </si>
  <si>
    <t>MARTIGUES PORT DE BOUC RC</t>
  </si>
  <si>
    <t>5263W</t>
  </si>
  <si>
    <t>LES MINOTS DE PROVENCE</t>
  </si>
  <si>
    <t>7649S</t>
  </si>
  <si>
    <t>LE XV SAINT REMOIS</t>
  </si>
  <si>
    <t>6955K</t>
  </si>
  <si>
    <t>LA SOULE GRAVESONNAISE</t>
  </si>
  <si>
    <t>7033V</t>
  </si>
  <si>
    <t>ISTRES SAINT MITRE LES REMPARTS QUINZE</t>
  </si>
  <si>
    <t>7679Y</t>
  </si>
  <si>
    <t>GEMENOS RUGBY EST PROVENCE</t>
  </si>
  <si>
    <t>7344Z</t>
  </si>
  <si>
    <t>GARDANNE R C</t>
  </si>
  <si>
    <t>5240W</t>
  </si>
  <si>
    <t>EYGUIERES XV</t>
  </si>
  <si>
    <t>7357N</t>
  </si>
  <si>
    <t>ENT RUGBY CL GIGNAC MARIGNANE</t>
  </si>
  <si>
    <t>6481V</t>
  </si>
  <si>
    <t>ECOLE DE RUGBY PELI XV</t>
  </si>
  <si>
    <t>7297A</t>
  </si>
  <si>
    <t>C O BERRE XV</t>
  </si>
  <si>
    <t>5230K</t>
  </si>
  <si>
    <t>ASSOCIATION RUGBY CASSIS</t>
  </si>
  <si>
    <t>7859L</t>
  </si>
  <si>
    <t>ASSOCIATION DE LOISIRS ET DE PROMOTION POUR LE HAUT DE L ARC</t>
  </si>
  <si>
    <t>7246X</t>
  </si>
  <si>
    <t>AIX UNIVERSITE RUGBY</t>
  </si>
  <si>
    <t>5221A</t>
  </si>
  <si>
    <t>TOURRETTES RUGBY UNIVERSITE CLUB</t>
  </si>
  <si>
    <t>7042E</t>
  </si>
  <si>
    <t>STADE NICOIS</t>
  </si>
  <si>
    <t>7497J</t>
  </si>
  <si>
    <t>STADE LAURENTIN RUGBY</t>
  </si>
  <si>
    <t>4983S</t>
  </si>
  <si>
    <t>SBM XV</t>
  </si>
  <si>
    <t>7840R</t>
  </si>
  <si>
    <t>RUGBY ASSOCIATIF INTER CORPS DEFENSE</t>
  </si>
  <si>
    <t>7767Q</t>
  </si>
  <si>
    <t>RIVIERA RUGBY CLUB</t>
  </si>
  <si>
    <t>7896Z</t>
  </si>
  <si>
    <t>REGROUPEMENT RUGBY CLUB NICOIS</t>
  </si>
  <si>
    <t>7898B</t>
  </si>
  <si>
    <t>RCV RUGBY CLUB VESUBIEN</t>
  </si>
  <si>
    <t>7564D</t>
  </si>
  <si>
    <t>R OL GRASSE</t>
  </si>
  <si>
    <t>4957N</t>
  </si>
  <si>
    <t>R C ANTIBES SOPHIA ANTIPOLIS</t>
  </si>
  <si>
    <t>4960S</t>
  </si>
  <si>
    <t>MONACO RUGBY SEVENS</t>
  </si>
  <si>
    <t>7833I</t>
  </si>
  <si>
    <t>LERINS RUGBY CLUB</t>
  </si>
  <si>
    <t>7361S</t>
  </si>
  <si>
    <t>ETOILE SPORTIVE VILLENEUVE LOUBET RUGBY</t>
  </si>
  <si>
    <t>7671Q</t>
  </si>
  <si>
    <t>ECOLE RUGBY WEBB ELLIS</t>
  </si>
  <si>
    <t>6830Z</t>
  </si>
  <si>
    <t>CLUB DE RUGBY DES ASTRONAUTES CANNOIS</t>
  </si>
  <si>
    <t>7890T</t>
  </si>
  <si>
    <t>CIAPPACAN RUGBY</t>
  </si>
  <si>
    <t>7645N</t>
  </si>
  <si>
    <t>A S MONACO</t>
  </si>
  <si>
    <t>4965X</t>
  </si>
  <si>
    <t>SOUTH SEVENS</t>
  </si>
  <si>
    <t>7785I</t>
  </si>
  <si>
    <t>R C DIGNOIS</t>
  </si>
  <si>
    <t>5239V</t>
  </si>
  <si>
    <t>DURANCE LUBERON VERDON XV</t>
  </si>
  <si>
    <t>7052R</t>
  </si>
  <si>
    <t>C OL SISTERONNAIS</t>
  </si>
  <si>
    <t>5267A</t>
  </si>
  <si>
    <t>VENDEE RUGBY FEMININ</t>
  </si>
  <si>
    <t>7543G</t>
  </si>
  <si>
    <t>RUGBY MARAIS POITEVIN</t>
  </si>
  <si>
    <t>7745S</t>
  </si>
  <si>
    <t>RUGBY CLUB SAINT HILAIRE OCEAN</t>
  </si>
  <si>
    <t>4200R</t>
  </si>
  <si>
    <t>RUGBY CLUB HERBRETAIS</t>
  </si>
  <si>
    <t>7181E</t>
  </si>
  <si>
    <t>RUGBY CLUB DES TERRES DE MONTAIGU</t>
  </si>
  <si>
    <t>7407Q</t>
  </si>
  <si>
    <t>RUGBY CLUB DE L'ILE DE NOIRMOUTIER</t>
  </si>
  <si>
    <t>7741N</t>
  </si>
  <si>
    <t>R C SABLAIS</t>
  </si>
  <si>
    <t>4198N</t>
  </si>
  <si>
    <t>FONTENAY LUCON RUGBY SUD VENDEE</t>
  </si>
  <si>
    <t>4189D</t>
  </si>
  <si>
    <t>F C Y RUGBY</t>
  </si>
  <si>
    <t>4197M</t>
  </si>
  <si>
    <t>CLUB DE RUGBY CHANTONNAISIEN</t>
  </si>
  <si>
    <t>7508V</t>
  </si>
  <si>
    <t>CHALLANS RUGBY PORTE DE L'OCEAN</t>
  </si>
  <si>
    <t>7243U</t>
  </si>
  <si>
    <t>VELO SPORT FERTOIS</t>
  </si>
  <si>
    <t>5700W</t>
  </si>
  <si>
    <t>U SPORTS FLECHOIS</t>
  </si>
  <si>
    <t>6496L</t>
  </si>
  <si>
    <t>RUGBY CLUB DE SABLE</t>
  </si>
  <si>
    <t>6561G</t>
  </si>
  <si>
    <t>RACING MARÇON 72</t>
  </si>
  <si>
    <t>7655Y</t>
  </si>
  <si>
    <t>R C MANS</t>
  </si>
  <si>
    <t>5100U</t>
  </si>
  <si>
    <t>PATRIOTE BONNETABLE</t>
  </si>
  <si>
    <t>5758J</t>
  </si>
  <si>
    <t>C OL PONTLIEUE</t>
  </si>
  <si>
    <t>5099T</t>
  </si>
  <si>
    <t>RUGBY OLYMPIQUE MAYENNAIS</t>
  </si>
  <si>
    <t>7054T</t>
  </si>
  <si>
    <t>R C LAVALLOIS</t>
  </si>
  <si>
    <t>4190E</t>
  </si>
  <si>
    <t>R C CASTROGONTERIEN</t>
  </si>
  <si>
    <t>6718C</t>
  </si>
  <si>
    <t>TOUCHER AUBANCE RUGBY</t>
  </si>
  <si>
    <t>7697S</t>
  </si>
  <si>
    <t>SCO RUGBY ANGERS</t>
  </si>
  <si>
    <t>4182W</t>
  </si>
  <si>
    <t>SAUMUR RUGBY</t>
  </si>
  <si>
    <t>4199P</t>
  </si>
  <si>
    <t>RUGBY OLYMPIQUE CHEMILLE</t>
  </si>
  <si>
    <t>7244V</t>
  </si>
  <si>
    <t>RUGBY CLUB SAINT MARTIN</t>
  </si>
  <si>
    <t>7488Z</t>
  </si>
  <si>
    <t>R O CHOLETAIS</t>
  </si>
  <si>
    <t>4186A</t>
  </si>
  <si>
    <t>R C DOUESSIN RUGBY</t>
  </si>
  <si>
    <t>6909K</t>
  </si>
  <si>
    <t>R C 3 R DE SEICHES SUR LOIR</t>
  </si>
  <si>
    <t>7161J</t>
  </si>
  <si>
    <t>POMJEANNAIS AMICALE RUGBY CLUB</t>
  </si>
  <si>
    <t>7463Y</t>
  </si>
  <si>
    <t>E S SEGRE HAUT ANJOU</t>
  </si>
  <si>
    <t>6932K</t>
  </si>
  <si>
    <t>ANJOU KILLERS</t>
  </si>
  <si>
    <t>7533W</t>
  </si>
  <si>
    <t>XV ERDRE</t>
  </si>
  <si>
    <t>6114W</t>
  </si>
  <si>
    <t>XV DE GRAND-LIEU</t>
  </si>
  <si>
    <t>7401J</t>
  </si>
  <si>
    <t>VELO SPORT NANTAIS</t>
  </si>
  <si>
    <t>4194J</t>
  </si>
  <si>
    <t>STADE TREILLIERAIN</t>
  </si>
  <si>
    <t>7278F</t>
  </si>
  <si>
    <t>STADE NANTAIS</t>
  </si>
  <si>
    <t>7276D</t>
  </si>
  <si>
    <t>SPORT ATLH CLUB CLISSONNAIS</t>
  </si>
  <si>
    <t>6998G</t>
  </si>
  <si>
    <t>SAINT NAZAIRE OVALIE</t>
  </si>
  <si>
    <t>7685E</t>
  </si>
  <si>
    <t>S A CASTELBRIANTAIS</t>
  </si>
  <si>
    <t>4185Z</t>
  </si>
  <si>
    <t>RUGBY SAINT HERBLAIN</t>
  </si>
  <si>
    <t>4193H</t>
  </si>
  <si>
    <t>RUGBY CLUB LE LANDREAU</t>
  </si>
  <si>
    <t>7776Z</t>
  </si>
  <si>
    <t>RUGBY CLUB BAULOIS</t>
  </si>
  <si>
    <t>4183X</t>
  </si>
  <si>
    <t>R C TRIGNACAIS</t>
  </si>
  <si>
    <t>4202T</t>
  </si>
  <si>
    <t>R C ST SEBASTIEN BSE GOULAINE</t>
  </si>
  <si>
    <t>6042T</t>
  </si>
  <si>
    <t>R C PORNICAIS</t>
  </si>
  <si>
    <t>5639E</t>
  </si>
  <si>
    <t>R C PAYS D ANCENIS</t>
  </si>
  <si>
    <t>6721F</t>
  </si>
  <si>
    <t>R C GRACE GUENROUET</t>
  </si>
  <si>
    <t>6772L</t>
  </si>
  <si>
    <t>MDR V ST-OMER (MORDUS DE RUGBY)</t>
  </si>
  <si>
    <t>7848Z</t>
  </si>
  <si>
    <t>LES GROS LU</t>
  </si>
  <si>
    <t>7632Z</t>
  </si>
  <si>
    <t>LE DROP GAULOIS</t>
  </si>
  <si>
    <t>7453N</t>
  </si>
  <si>
    <t>LE CELTIC RUGBY CLUB</t>
  </si>
  <si>
    <t>7294X</t>
  </si>
  <si>
    <t>ECOLE DE RUGBY DE MACHECOUL SAINT MEME</t>
  </si>
  <si>
    <t>7932M</t>
  </si>
  <si>
    <t>BRAKASS</t>
  </si>
  <si>
    <t>7313S</t>
  </si>
  <si>
    <t>ASSOCIATION NANTAISE RUGBY FEMININ</t>
  </si>
  <si>
    <t>7173W</t>
  </si>
  <si>
    <t>ASSOCIATION LES ARLEQUINS</t>
  </si>
  <si>
    <t>7416Z</t>
  </si>
  <si>
    <t>AILES SPORTIVES BOUGUENAIS - REZE RUGBY</t>
  </si>
  <si>
    <t>4196L</t>
  </si>
  <si>
    <t>U S VERDUNOISE</t>
  </si>
  <si>
    <t>5404Z</t>
  </si>
  <si>
    <t>U S ST ANTONINOISE</t>
  </si>
  <si>
    <t>5363E</t>
  </si>
  <si>
    <t>U S MONTAUBAN</t>
  </si>
  <si>
    <t>5339D</t>
  </si>
  <si>
    <t>U S FINHANAISE</t>
  </si>
  <si>
    <t>5313A</t>
  </si>
  <si>
    <t>U S CAUSSADAISE</t>
  </si>
  <si>
    <t>5306T</t>
  </si>
  <si>
    <t>ST BEAUMONTOIS LOMAGNE RUGBY</t>
  </si>
  <si>
    <t>5285V</t>
  </si>
  <si>
    <t>SEVENER S</t>
  </si>
  <si>
    <t>7615G</t>
  </si>
  <si>
    <t>S C NEGREPELISSIEN</t>
  </si>
  <si>
    <t>5346L</t>
  </si>
  <si>
    <t>S C L'HONOR DE COS</t>
  </si>
  <si>
    <t>5320H</t>
  </si>
  <si>
    <t>S C GRISOLLAIS</t>
  </si>
  <si>
    <t>5319G</t>
  </si>
  <si>
    <t>RUGBY CLUB DU BRULHOIS 82</t>
  </si>
  <si>
    <t>7396D</t>
  </si>
  <si>
    <t>RACING CL SEPTFONTOIS</t>
  </si>
  <si>
    <t>5706C</t>
  </si>
  <si>
    <t>R C MONTALBANAIS</t>
  </si>
  <si>
    <t>5340E</t>
  </si>
  <si>
    <t>OLYMPIQUE REYNIES XV</t>
  </si>
  <si>
    <t>7761I</t>
  </si>
  <si>
    <t>MONTAUBAN RUGBY SEVENS</t>
  </si>
  <si>
    <t>7687G</t>
  </si>
  <si>
    <t>LAUZERTE QUERCY PAYS DE SERRES XV</t>
  </si>
  <si>
    <t>5328S</t>
  </si>
  <si>
    <t>LA NICOLAITE</t>
  </si>
  <si>
    <t>5497A</t>
  </si>
  <si>
    <t>COQUELICOTS MONTECHOIS RUGBY</t>
  </si>
  <si>
    <t>5342G</t>
  </si>
  <si>
    <t>C A CASTELSARRASINOIS</t>
  </si>
  <si>
    <t>5302N</t>
  </si>
  <si>
    <t>BOUGER POUR S'EN SORTIR</t>
  </si>
  <si>
    <t>7832H</t>
  </si>
  <si>
    <t>AVENIR VALENCIEN</t>
  </si>
  <si>
    <t>5400V</t>
  </si>
  <si>
    <t>AVENIR MONTBETONNAIS RUGBY</t>
  </si>
  <si>
    <t>7366X</t>
  </si>
  <si>
    <t>AVENIR MONCLARAIS</t>
  </si>
  <si>
    <t>5338C</t>
  </si>
  <si>
    <t>AVENIR MOISSAGAIS</t>
  </si>
  <si>
    <t>5337B</t>
  </si>
  <si>
    <t>ASSOCIATION SPORTIVE BRESSOLAISE XV</t>
  </si>
  <si>
    <t>5291B</t>
  </si>
  <si>
    <t>VALENCE OL D'ALBI</t>
  </si>
  <si>
    <t>5402X</t>
  </si>
  <si>
    <t>U S VIELMUROISE</t>
  </si>
  <si>
    <t>5514U</t>
  </si>
  <si>
    <t>U S CARMAUX RUGBY</t>
  </si>
  <si>
    <t>5297H</t>
  </si>
  <si>
    <t>U S CANTON D'ALBAN</t>
  </si>
  <si>
    <t>5278M</t>
  </si>
  <si>
    <t>U S AUSSILLON MAZAMET XV</t>
  </si>
  <si>
    <t>6162Y</t>
  </si>
  <si>
    <t xml:space="preserve">THORE RUGBY CLUB </t>
  </si>
  <si>
    <t>7764M</t>
  </si>
  <si>
    <t>STADE ATH RABASTENS COUFFOULEU</t>
  </si>
  <si>
    <t>5352T</t>
  </si>
  <si>
    <t>ST JUERY ARTHES OL RUGBY</t>
  </si>
  <si>
    <t>5367J</t>
  </si>
  <si>
    <t>SOR AGOUT XV</t>
  </si>
  <si>
    <t>5500D</t>
  </si>
  <si>
    <t>SIDOBRE MONTAGNE XV</t>
  </si>
  <si>
    <t>7809I</t>
  </si>
  <si>
    <t>SEGALA OVALE</t>
  </si>
  <si>
    <t>7504R</t>
  </si>
  <si>
    <t>S.J. LADIES SCORPION S</t>
  </si>
  <si>
    <t>7505S</t>
  </si>
  <si>
    <t>S C MAZAMET</t>
  </si>
  <si>
    <t>5334Y</t>
  </si>
  <si>
    <t>S C GRAULHET</t>
  </si>
  <si>
    <t>5317E</t>
  </si>
  <si>
    <t>S C BRIATEXTOIS</t>
  </si>
  <si>
    <t>6283E</t>
  </si>
  <si>
    <t>S C ALBI</t>
  </si>
  <si>
    <t>5279N</t>
  </si>
  <si>
    <t>RUGBY FEMININ DU GIROU</t>
  </si>
  <si>
    <t>7673S</t>
  </si>
  <si>
    <t>RUGBY CLUB SAINT SULPICE LA POINTE XV</t>
  </si>
  <si>
    <t>5899M</t>
  </si>
  <si>
    <t>RUGBY CLUB BOURNAZEL</t>
  </si>
  <si>
    <t>7334P</t>
  </si>
  <si>
    <t>PUYLAURENS A C</t>
  </si>
  <si>
    <t>5351S</t>
  </si>
  <si>
    <t>PENA XV</t>
  </si>
  <si>
    <t>7857I</t>
  </si>
  <si>
    <t>OLYMPIQUE LABRUGUIERE XV</t>
  </si>
  <si>
    <t>5693N</t>
  </si>
  <si>
    <t>OLYMPIQUE DES MONTS DE LACAUNE ET DU PLATEAU DES LACS</t>
  </si>
  <si>
    <t>5325N</t>
  </si>
  <si>
    <t>OL MONTREDONNAIS XV</t>
  </si>
  <si>
    <t>6730R</t>
  </si>
  <si>
    <t>MONTAGNE NOIRE HAUT LANGUEDOC XV</t>
  </si>
  <si>
    <t>7545J</t>
  </si>
  <si>
    <t>MARSSAC ATHLETIC RUGBY CLUB</t>
  </si>
  <si>
    <t>7240R</t>
  </si>
  <si>
    <t>LOS ATAULATS</t>
  </si>
  <si>
    <t>7320Z</t>
  </si>
  <si>
    <t>ENTENTE SP MONTANS PEYROLE CADALEN</t>
  </si>
  <si>
    <t>5519Z</t>
  </si>
  <si>
    <t>DEUXIEME UNION ATHLETIQUE GAILLACOISE RUGBY</t>
  </si>
  <si>
    <t>7232H</t>
  </si>
  <si>
    <t>CASTRES OL</t>
  </si>
  <si>
    <t>5303P</t>
  </si>
  <si>
    <t>CAMBON CUNAC PUYGOUZON XV</t>
  </si>
  <si>
    <t>7087D</t>
  </si>
  <si>
    <t xml:space="preserve">CAMBON CUNAC OLYMPIQUE XV </t>
  </si>
  <si>
    <t>7803C</t>
  </si>
  <si>
    <t>CAGNAC BLAYE LES MINES RUGBY</t>
  </si>
  <si>
    <t>5292C</t>
  </si>
  <si>
    <t>BRENS TOUCH RUGBY</t>
  </si>
  <si>
    <t>7345A</t>
  </si>
  <si>
    <t>BRENS OLYMPIQUE</t>
  </si>
  <si>
    <t>7235L</t>
  </si>
  <si>
    <t>AVIRON CASTRAIS</t>
  </si>
  <si>
    <t>5304R</t>
  </si>
  <si>
    <t>ASV LAVAUR</t>
  </si>
  <si>
    <t>5329T</t>
  </si>
  <si>
    <t>ASSOCIATION SPORTIVE AMBRAISE</t>
  </si>
  <si>
    <t>7085B</t>
  </si>
  <si>
    <t>ASSOCIATION  SPORTIVE PIERRE FABRE</t>
  </si>
  <si>
    <t>7057W</t>
  </si>
  <si>
    <t>AMICALE SPORTIVE LISLOISE</t>
  </si>
  <si>
    <t>5322K</t>
  </si>
  <si>
    <t>A S BASTIDIENNE</t>
  </si>
  <si>
    <t>5324M</t>
  </si>
  <si>
    <t>UNION SPV TAUTAVEL VINGRAU</t>
  </si>
  <si>
    <t>6150K</t>
  </si>
  <si>
    <t>UNION SPORTIVE COTE VERMEILLE XV</t>
  </si>
  <si>
    <t>6741C</t>
  </si>
  <si>
    <t>UNION CATALANE POLLESTRES BAGES VILLENEUVE</t>
  </si>
  <si>
    <t>5432E</t>
  </si>
  <si>
    <t>U S THUIRINOISE</t>
  </si>
  <si>
    <t>5443S</t>
  </si>
  <si>
    <t>U S PIANENCQUE</t>
  </si>
  <si>
    <t>5431D</t>
  </si>
  <si>
    <t>U S MILLAS</t>
  </si>
  <si>
    <t>5423V</t>
  </si>
  <si>
    <t>U S A PERPIGNAN</t>
  </si>
  <si>
    <t>5425X</t>
  </si>
  <si>
    <t>U S A P XV FEMININ ROUSSILLON</t>
  </si>
  <si>
    <t>6888M</t>
  </si>
  <si>
    <t>STADE ALENYA RUGBY</t>
  </si>
  <si>
    <t>7491C</t>
  </si>
  <si>
    <t>SEVEN GATS PAYS CATALAN</t>
  </si>
  <si>
    <t>7750X</t>
  </si>
  <si>
    <t>SALANQUE MEDITERRANEE XV</t>
  </si>
  <si>
    <t>7808H</t>
  </si>
  <si>
    <t>SALANQUE COTE RADIEUSE XV</t>
  </si>
  <si>
    <t>6906G</t>
  </si>
  <si>
    <t>SAINT LAURENT DE LA SALANQUE XV</t>
  </si>
  <si>
    <t>7444D</t>
  </si>
  <si>
    <t>RUGBY MOULIN A VENT PERPIGNAN</t>
  </si>
  <si>
    <t>5429B</t>
  </si>
  <si>
    <t>RUGBY CLUB FEMININ VALLESPIR</t>
  </si>
  <si>
    <t>7778B</t>
  </si>
  <si>
    <t>RUGBY CLUB DE L ASPRE</t>
  </si>
  <si>
    <t>7121R</t>
  </si>
  <si>
    <t>RUGBY ATHLETIC CERDAGNE CAPCIR XV</t>
  </si>
  <si>
    <t>6474M</t>
  </si>
  <si>
    <t>RIVESALTES BAIXAS ESPIRA AGLY XV</t>
  </si>
  <si>
    <t>7241S</t>
  </si>
  <si>
    <t>RACING CLUB PONTEILLA</t>
  </si>
  <si>
    <t>7445E</t>
  </si>
  <si>
    <t>R C SALANQUE XV</t>
  </si>
  <si>
    <t>6240H</t>
  </si>
  <si>
    <t>MAUREILLAS RUGBY CLUB</t>
  </si>
  <si>
    <t>7712H</t>
  </si>
  <si>
    <t>JEUNESSE SPORTIVE ILLIBERIENNE / LATOUR / THEZA</t>
  </si>
  <si>
    <t>5421T</t>
  </si>
  <si>
    <t>JEUNESSE OLYMPIQUE PRADEENNE CONFLENT CANIGOU</t>
  </si>
  <si>
    <t>5435H</t>
  </si>
  <si>
    <t>F LAIQUE HT VERNET (PERPIGNAN)</t>
  </si>
  <si>
    <t>5427Z</t>
  </si>
  <si>
    <t>ETOILE SPORTIVE CORNEILLANAISE XV</t>
  </si>
  <si>
    <t>7532V</t>
  </si>
  <si>
    <t>ETOILE SPORTIVE CATALANE</t>
  </si>
  <si>
    <t>6841L</t>
  </si>
  <si>
    <t>ESC - BAC -  ASP</t>
  </si>
  <si>
    <t>5422U</t>
  </si>
  <si>
    <t>ENTENTE SUD CANIGOU</t>
  </si>
  <si>
    <t>7762K</t>
  </si>
  <si>
    <t>ENTENTE RUGBY CANIGOU</t>
  </si>
  <si>
    <t>7667L</t>
  </si>
  <si>
    <t>ENTENTE LA TET</t>
  </si>
  <si>
    <t>5430C</t>
  </si>
  <si>
    <t>ENTENTE HAUT VALLESPIR XV</t>
  </si>
  <si>
    <t>7539C</t>
  </si>
  <si>
    <t>ENTENTE BOULOU SOREDE</t>
  </si>
  <si>
    <t>5416M</t>
  </si>
  <si>
    <t>ENTENTE BAS CONFLENT VINCA</t>
  </si>
  <si>
    <t>5911A</t>
  </si>
  <si>
    <t>ECOLE RUGBY ARLES AMELIE PALALDA</t>
  </si>
  <si>
    <t>7171U</t>
  </si>
  <si>
    <t>ECOLE DE RUGBY DES ALBERES</t>
  </si>
  <si>
    <t>7170T</t>
  </si>
  <si>
    <t>COMITE REGIONAL LANGUEDOC ROUSSILLON DE UFAR</t>
  </si>
  <si>
    <t>7151Y</t>
  </si>
  <si>
    <t>COLLIOURE SPORTIF XV</t>
  </si>
  <si>
    <t>7720R</t>
  </si>
  <si>
    <t>CERET SPORTIF</t>
  </si>
  <si>
    <t>5420S</t>
  </si>
  <si>
    <t>CABESTANY OLYMPIQUE XV</t>
  </si>
  <si>
    <t>6538G</t>
  </si>
  <si>
    <t>BANYULS RUGBY ALS SENGLARS</t>
  </si>
  <si>
    <t>7860M</t>
  </si>
  <si>
    <t>BABY NYN S</t>
  </si>
  <si>
    <t>6709T</t>
  </si>
  <si>
    <t>B D A  XV</t>
  </si>
  <si>
    <t>7759G</t>
  </si>
  <si>
    <t>ASSOCIATION SPORTIVE DEL BERCOL</t>
  </si>
  <si>
    <t>7245W</t>
  </si>
  <si>
    <t xml:space="preserve">ASSOCIATION PAYS CATALAN RUGBY A 5 </t>
  </si>
  <si>
    <t>7834K</t>
  </si>
  <si>
    <t>AS BOMPAS XV</t>
  </si>
  <si>
    <t>5415L</t>
  </si>
  <si>
    <t>ALBERES RUGBY CLUB FEMININ</t>
  </si>
  <si>
    <t>7565E</t>
  </si>
  <si>
    <t>A S BAGES RUGBY</t>
  </si>
  <si>
    <t>6494J</t>
  </si>
  <si>
    <t>RUGBY SUD LOZERE</t>
  </si>
  <si>
    <t>7549N</t>
  </si>
  <si>
    <t>R C MENDE LOZERE</t>
  </si>
  <si>
    <t>5756G</t>
  </si>
  <si>
    <t>R C MARVEJOLS</t>
  </si>
  <si>
    <t>6504V</t>
  </si>
  <si>
    <t>R C HAUT GEVAUDAN</t>
  </si>
  <si>
    <t>6485Z</t>
  </si>
  <si>
    <t>GARGANTUA RUGBY OLYMPIQUE</t>
  </si>
  <si>
    <t>7272Z</t>
  </si>
  <si>
    <t>U S SOUILLAGAISE</t>
  </si>
  <si>
    <t>4925D</t>
  </si>
  <si>
    <t>U S LUZECHOISE</t>
  </si>
  <si>
    <t>5332W</t>
  </si>
  <si>
    <t>STADE MARIVALOIS</t>
  </si>
  <si>
    <t>4893U</t>
  </si>
  <si>
    <t>ST CERE RUGBY</t>
  </si>
  <si>
    <t>4928G</t>
  </si>
  <si>
    <t>SEVEN OF LOT</t>
  </si>
  <si>
    <t>7831G</t>
  </si>
  <si>
    <t xml:space="preserve">RUGBY QUERCY FEMININ </t>
  </si>
  <si>
    <t>7711G</t>
  </si>
  <si>
    <t>RUGBY CLUB BRETENOUX BIARS VAYRAC</t>
  </si>
  <si>
    <t>5578N</t>
  </si>
  <si>
    <t>RUGBY CLUB BAGNACOIS</t>
  </si>
  <si>
    <t>6196K</t>
  </si>
  <si>
    <t>RUGBY CANTON PUY L'EVEQUE</t>
  </si>
  <si>
    <t>5496Z</t>
  </si>
  <si>
    <t>LES VALPARES LALBENQUE RUGBY</t>
  </si>
  <si>
    <t>7384R</t>
  </si>
  <si>
    <t>JSE SP GRAMATOISE</t>
  </si>
  <si>
    <t>5560U</t>
  </si>
  <si>
    <t>GOURDON XV BOURIANE</t>
  </si>
  <si>
    <t>5179E</t>
  </si>
  <si>
    <t>G S  FIGEACOIS</t>
  </si>
  <si>
    <t>4898Z</t>
  </si>
  <si>
    <t>CLUB PAPILLONS LANZAGAIS</t>
  </si>
  <si>
    <t>4903E</t>
  </si>
  <si>
    <t>CAHORS RUGBY ST CADURCIEN</t>
  </si>
  <si>
    <t>5293D</t>
  </si>
  <si>
    <t>C O CASTELNAUDAIS</t>
  </si>
  <si>
    <t>5301M</t>
  </si>
  <si>
    <t>ASSOCIATION SOCIO SPORTIVE CULTURELLE AMADOURIENNE</t>
  </si>
  <si>
    <t>7312R</t>
  </si>
  <si>
    <t>UNION SPORTIVE NISSAN COLOMBIERS</t>
  </si>
  <si>
    <t>4847U</t>
  </si>
  <si>
    <t>THAU RUGBY</t>
  </si>
  <si>
    <t>4828Y</t>
  </si>
  <si>
    <t>STADE PISCENOIS</t>
  </si>
  <si>
    <t>4853A</t>
  </si>
  <si>
    <t>STADE MONTPELLIERAIN 2020</t>
  </si>
  <si>
    <t>7852D</t>
  </si>
  <si>
    <t>STADE BESSANAIS</t>
  </si>
  <si>
    <t>7352H</t>
  </si>
  <si>
    <t>SERVIAN BOUJAN RUGBY</t>
  </si>
  <si>
    <t>4866P</t>
  </si>
  <si>
    <t>SAINT GELY PIC SAINT LOUP RUGBY</t>
  </si>
  <si>
    <t>6618U</t>
  </si>
  <si>
    <t>RUGBY OLYMPIQUE AGATHOIS</t>
  </si>
  <si>
    <t>5760L</t>
  </si>
  <si>
    <t>RUGBY OL ST JEAN DE VEDAS MOSSON COULAZOU</t>
  </si>
  <si>
    <t>6297V</t>
  </si>
  <si>
    <t>RUGBY ECOLE DE VENDARGUES</t>
  </si>
  <si>
    <t>7527Q</t>
  </si>
  <si>
    <t>RUGBY CORNEILHAN XV</t>
  </si>
  <si>
    <t>7188M</t>
  </si>
  <si>
    <t>RUGBY CLUB VILLENEUVE VEDAS</t>
  </si>
  <si>
    <t>7820V</t>
  </si>
  <si>
    <t>RUGBY CLUB VALLEE DE L HERAULT</t>
  </si>
  <si>
    <t>7400H</t>
  </si>
  <si>
    <t>RUGBY CLUB SETE</t>
  </si>
  <si>
    <t>7530T</t>
  </si>
  <si>
    <t>RUGBY CLUB PLAGES D ORB</t>
  </si>
  <si>
    <t>4880E</t>
  </si>
  <si>
    <t>RUGBY CLUB PALAVAS LES GENETS</t>
  </si>
  <si>
    <t>4850X</t>
  </si>
  <si>
    <t>RUGBY CLUB OLYMPIQUE DU SALAGOU COEUR D HERAULT</t>
  </si>
  <si>
    <t>4818M</t>
  </si>
  <si>
    <t>RUGBY CLUB JACOU MONTPELLIER NORD</t>
  </si>
  <si>
    <t>6577Z</t>
  </si>
  <si>
    <t>RUGBY CLUB GRAND MOTTOIS</t>
  </si>
  <si>
    <t>7110D</t>
  </si>
  <si>
    <t>R O LUNELLOIS</t>
  </si>
  <si>
    <t>5572G</t>
  </si>
  <si>
    <t>R C VILLENEUVE MAGUELONE</t>
  </si>
  <si>
    <t>5955Y</t>
  </si>
  <si>
    <t>R C MAUGUIO CARNON PAYS D'OR</t>
  </si>
  <si>
    <t>5876M</t>
  </si>
  <si>
    <t>OCCITAN RUGBY BITERROIS</t>
  </si>
  <si>
    <t>7492D</t>
  </si>
  <si>
    <t>MONTPELLIER HERAULT RUGBY</t>
  </si>
  <si>
    <t>5485M</t>
  </si>
  <si>
    <t>MEZE RUGBY CLUB</t>
  </si>
  <si>
    <t>7562B</t>
  </si>
  <si>
    <t>LOS CASTAGNOUS DU HAUT LANGUEDOC</t>
  </si>
  <si>
    <t>7601S</t>
  </si>
  <si>
    <t>LIEURAN XV</t>
  </si>
  <si>
    <t>7223Y</t>
  </si>
  <si>
    <t>LES RIVES D ORB</t>
  </si>
  <si>
    <t>4814H</t>
  </si>
  <si>
    <t>LES MULES MARAUSSANAISES</t>
  </si>
  <si>
    <t>7695Q</t>
  </si>
  <si>
    <t>JUVIGNAC RUGBY CLUB</t>
  </si>
  <si>
    <t>7589E</t>
  </si>
  <si>
    <t>JSE SP VILLENEUVOISE</t>
  </si>
  <si>
    <t>4882G</t>
  </si>
  <si>
    <t>ESPRIT SUD SEVENS</t>
  </si>
  <si>
    <t>7617J</t>
  </si>
  <si>
    <t>ENTENTE VENDRES LESPIGNAN SAUVIAN XV</t>
  </si>
  <si>
    <t>4881F</t>
  </si>
  <si>
    <t>ENTENTE U S MURVIEL THEZAN</t>
  </si>
  <si>
    <t>6254Y</t>
  </si>
  <si>
    <t>ECOLE RUGBY PIC ST LOUP</t>
  </si>
  <si>
    <t>6397D</t>
  </si>
  <si>
    <t>ECOLE DE RUGBY DES VIGNES DE THAU</t>
  </si>
  <si>
    <t>7287Q</t>
  </si>
  <si>
    <t>ECOLE DE RUGBY DES GORGES D HERAULT</t>
  </si>
  <si>
    <t>7450K</t>
  </si>
  <si>
    <t>COOPERATION PALAVAS LUNEL RUGBY</t>
  </si>
  <si>
    <t>7854F</t>
  </si>
  <si>
    <t>CLUB ATHLETIQUE BEDARIEUX GRAND ORB RUGBY</t>
  </si>
  <si>
    <t>4793K</t>
  </si>
  <si>
    <t>BEZIERS CERS PORTIRAGNES OCCITAN XV</t>
  </si>
  <si>
    <t>5912B</t>
  </si>
  <si>
    <t>AVENIR BLEU ET BLANC</t>
  </si>
  <si>
    <t>4809C</t>
  </si>
  <si>
    <t>ASSOCIATION SPORTIVE QUARANTAISE</t>
  </si>
  <si>
    <t>7620M</t>
  </si>
  <si>
    <t>ASSOCIATION SPORTIVE POUSSAN XV</t>
  </si>
  <si>
    <t>4854B</t>
  </si>
  <si>
    <t>ASSOCIATION SPORTIVE BEAULIEUROISE XV</t>
  </si>
  <si>
    <t>7666K</t>
  </si>
  <si>
    <t>ASSOCIATION OLYMPIQUE CRUZY SAINT CHINIAN</t>
  </si>
  <si>
    <t>7036Y</t>
  </si>
  <si>
    <t>AS MAUREILHAN MONTADY RUGBY XV</t>
  </si>
  <si>
    <t>4819N</t>
  </si>
  <si>
    <t>A S CHEMINOTS BITERROIS</t>
  </si>
  <si>
    <t>4799S</t>
  </si>
  <si>
    <t>A S BEZIERS HERAULT</t>
  </si>
  <si>
    <t>4797P</t>
  </si>
  <si>
    <t>UNION SPORTIVE VICQUOISE XV</t>
  </si>
  <si>
    <t>7723U</t>
  </si>
  <si>
    <t>UNION SPORTIVE DU MARDAING AZEREIX / OSSUN</t>
  </si>
  <si>
    <t>4166D</t>
  </si>
  <si>
    <t>UNION SPORTIVE DES COTEAUX POUYASTRUC</t>
  </si>
  <si>
    <t>5787R</t>
  </si>
  <si>
    <t>U S VICQUOISE</t>
  </si>
  <si>
    <t>4179T</t>
  </si>
  <si>
    <t>U S L AYGUETTE</t>
  </si>
  <si>
    <t>6432S</t>
  </si>
  <si>
    <t>U S CASTELNAU EN MADIRANAIS</t>
  </si>
  <si>
    <t>4142C</t>
  </si>
  <si>
    <t>U S CAPVERNOISE</t>
  </si>
  <si>
    <t>4139Z</t>
  </si>
  <si>
    <t>U S ARGELESIENNE</t>
  </si>
  <si>
    <t>4132S</t>
  </si>
  <si>
    <t>U S ADEENNE</t>
  </si>
  <si>
    <t>4131R</t>
  </si>
  <si>
    <t>U A LALOUBERIENNE</t>
  </si>
  <si>
    <t>4152N</t>
  </si>
  <si>
    <t>TOURNAY SPORTS</t>
  </si>
  <si>
    <t>4177R</t>
  </si>
  <si>
    <t>STADO TARBES PYRENEES RUGBY</t>
  </si>
  <si>
    <t>6985T</t>
  </si>
  <si>
    <t>STADE O MAUBOURGUETOIS RUGBY</t>
  </si>
  <si>
    <t>4159W</t>
  </si>
  <si>
    <t>STADE BAGNERAIS</t>
  </si>
  <si>
    <t>4135V</t>
  </si>
  <si>
    <t>SEMEAC OL</t>
  </si>
  <si>
    <t>4172K</t>
  </si>
  <si>
    <t>RUGBY CLUB LOUEY MARQUISAT</t>
  </si>
  <si>
    <t>5798C</t>
  </si>
  <si>
    <t>RABASTENS XV</t>
  </si>
  <si>
    <t>7064D</t>
  </si>
  <si>
    <t>OVALIE RABASTENS DE BIGORRE</t>
  </si>
  <si>
    <t>7911Q</t>
  </si>
  <si>
    <t>OURSBELILLE BORDERES RUGBY CLUB</t>
  </si>
  <si>
    <t>4168F</t>
  </si>
  <si>
    <t>MAGNOAC F C</t>
  </si>
  <si>
    <t>4141B</t>
  </si>
  <si>
    <t>JUILLAN XV</t>
  </si>
  <si>
    <t>6699G</t>
  </si>
  <si>
    <t>JEUNESSE SPORTIVE IBOSCEENNE XV</t>
  </si>
  <si>
    <t>7716M</t>
  </si>
  <si>
    <t>IBOS SPORTS ET LOISIRS</t>
  </si>
  <si>
    <t>4149K</t>
  </si>
  <si>
    <t>F C TRIAIS</t>
  </si>
  <si>
    <t>4178S</t>
  </si>
  <si>
    <t>F C LOURDES XV HAUTES PYRENEES</t>
  </si>
  <si>
    <t>4156T</t>
  </si>
  <si>
    <t>ENTENTE SPORTIVE BARONNIES</t>
  </si>
  <si>
    <t>5872H</t>
  </si>
  <si>
    <t>ENTENTE BAZET ANDREST</t>
  </si>
  <si>
    <t>5794Y</t>
  </si>
  <si>
    <t>ENT SP COTEAUX DE L ARRET</t>
  </si>
  <si>
    <t>6202S</t>
  </si>
  <si>
    <t>CERCLE AMICAL LANNEMEZANAIS</t>
  </si>
  <si>
    <t>4153P</t>
  </si>
  <si>
    <t>C OL ST LARY SOULAN</t>
  </si>
  <si>
    <t>4173L</t>
  </si>
  <si>
    <t>AM SP CULT AUREILHAN</t>
  </si>
  <si>
    <t>4134U</t>
  </si>
  <si>
    <t>XV DE LA SAVE</t>
  </si>
  <si>
    <t>7500M</t>
  </si>
  <si>
    <t>UNION SPORTIVE VILLEMUR FRONTON</t>
  </si>
  <si>
    <t>5409E</t>
  </si>
  <si>
    <t>UNION CAZERES LE FOUSSERET XV</t>
  </si>
  <si>
    <t>5501E</t>
  </si>
  <si>
    <t>UFAR MIDI PYRENEES</t>
  </si>
  <si>
    <t>7090G</t>
  </si>
  <si>
    <t>U S VERFEILLOISE SECT RUGBY</t>
  </si>
  <si>
    <t>5405A</t>
  </si>
  <si>
    <t>U S STE FOY DE PEYROLIERES</t>
  </si>
  <si>
    <t>5364F</t>
  </si>
  <si>
    <t>U S ST SULPICIENNE</t>
  </si>
  <si>
    <t>5370M</t>
  </si>
  <si>
    <t>U S RAMONVILLE STE AGNE</t>
  </si>
  <si>
    <t>5353U</t>
  </si>
  <si>
    <t>U S PORTESIENNE</t>
  </si>
  <si>
    <t>5349P</t>
  </si>
  <si>
    <t>U S MONTREJEAU GOURDAN POLIGNAN</t>
  </si>
  <si>
    <t>5344J</t>
  </si>
  <si>
    <t>U S L'ISLOISE</t>
  </si>
  <si>
    <t>5321J</t>
  </si>
  <si>
    <t>U S COLOMIERS</t>
  </si>
  <si>
    <t>5307U</t>
  </si>
  <si>
    <t>U S CANTON ST LYS SECTION RUG</t>
  </si>
  <si>
    <t>5368K</t>
  </si>
  <si>
    <t>TOULOUSE U C</t>
  </si>
  <si>
    <t>5373R</t>
  </si>
  <si>
    <t>TOULOUSE RUGBY INTERNAT CLUB</t>
  </si>
  <si>
    <t>7873A</t>
  </si>
  <si>
    <t>TOULOUSE RUGBY CLUB</t>
  </si>
  <si>
    <t>7489A</t>
  </si>
  <si>
    <t>TOULOUSE MONTAUDRAN RUGBY</t>
  </si>
  <si>
    <t>6309H</t>
  </si>
  <si>
    <t>TOULOUSE LALANDE AUCAMVILLE XV</t>
  </si>
  <si>
    <t>5280P</t>
  </si>
  <si>
    <t>TOULOUSE FEMINA SPORTS</t>
  </si>
  <si>
    <t>6571T</t>
  </si>
  <si>
    <t>TOULOUSE ELECTROGAZ CLUB</t>
  </si>
  <si>
    <t>5388G</t>
  </si>
  <si>
    <t>TOULOUSE CHEMINOTS MARENGO S</t>
  </si>
  <si>
    <t>5389H</t>
  </si>
  <si>
    <t>TOULOUSE ATH C/LA FOURGUETTE</t>
  </si>
  <si>
    <t>5386E</t>
  </si>
  <si>
    <t>TOAC AIRBUS ARLEXV</t>
  </si>
  <si>
    <t>7524M</t>
  </si>
  <si>
    <t>STADE TOULOUSAIN RUGBY</t>
  </si>
  <si>
    <t>5372P</t>
  </si>
  <si>
    <t>STADE ST ORENNAIS XV</t>
  </si>
  <si>
    <t>6041S</t>
  </si>
  <si>
    <t>STADE SAINT GAUDINOIS LUCHONNAIS BOULONNAIS XV</t>
  </si>
  <si>
    <t>5365G</t>
  </si>
  <si>
    <t>SEVEN SUD GARONNE</t>
  </si>
  <si>
    <t>7689J</t>
  </si>
  <si>
    <t>SEILH AUSSONNE FENOUILLET XV</t>
  </si>
  <si>
    <t>6866N</t>
  </si>
  <si>
    <t>S C ROQUETTOIS</t>
  </si>
  <si>
    <t>6733U</t>
  </si>
  <si>
    <t>S C RIEUMOIS</t>
  </si>
  <si>
    <t>5356X</t>
  </si>
  <si>
    <t>S C MONTASTRUCOIS</t>
  </si>
  <si>
    <t>6558D</t>
  </si>
  <si>
    <t>S A AUTERIVAIN</t>
  </si>
  <si>
    <t>5282S</t>
  </si>
  <si>
    <t>RUGBY UNION BIEN ETRE SANTE (RUBIES)</t>
  </si>
  <si>
    <t>7748V</t>
  </si>
  <si>
    <t>RUGBY NO LIMIT</t>
  </si>
  <si>
    <t>7885N</t>
  </si>
  <si>
    <t>RUGBY CLUB SAINT JORY BRUGUIERES XV</t>
  </si>
  <si>
    <t>5523D</t>
  </si>
  <si>
    <t>RUGBY CLUB QUINT FONSEGRIVES</t>
  </si>
  <si>
    <t>5688H</t>
  </si>
  <si>
    <t>RUGBY CLUB MURETAIN</t>
  </si>
  <si>
    <t>5345K</t>
  </si>
  <si>
    <t>RUGBY CLUB MIREMONTAIS XV</t>
  </si>
  <si>
    <t>7229E</t>
  </si>
  <si>
    <t>RUGBY CLUB LAVERNOSE LACASSE</t>
  </si>
  <si>
    <t>7263Q</t>
  </si>
  <si>
    <t>RUGBY CLUB LAUNAGUET</t>
  </si>
  <si>
    <t>6136V</t>
  </si>
  <si>
    <t>RUGBY CASTELGINEST XV</t>
  </si>
  <si>
    <t>7138J</t>
  </si>
  <si>
    <t>RUGBY CARBONNE LONGAGES XV</t>
  </si>
  <si>
    <t>5331V</t>
  </si>
  <si>
    <t>ROQUES OLYMPIQUE CLUB</t>
  </si>
  <si>
    <t>5358Z</t>
  </si>
  <si>
    <t>RACING CLUB SALVETAT PLAISANCE</t>
  </si>
  <si>
    <t>5360B</t>
  </si>
  <si>
    <t>RACING CLUB DE LA SAUDRUNE</t>
  </si>
  <si>
    <t>5308V</t>
  </si>
  <si>
    <t>R C REVELOIS</t>
  </si>
  <si>
    <t>5354V</t>
  </si>
  <si>
    <t>R C LABARTHE SUR LEZE</t>
  </si>
  <si>
    <t>6261F</t>
  </si>
  <si>
    <t>PAYS SUD TOULOUSAIN FEMINA RUGBY</t>
  </si>
  <si>
    <t>7621N</t>
  </si>
  <si>
    <t>PAPY BOYS</t>
  </si>
  <si>
    <t>7789N</t>
  </si>
  <si>
    <t>MI GSO RUGBY</t>
  </si>
  <si>
    <t>7920Z</t>
  </si>
  <si>
    <t>METEO AVIATION CIVILE XV</t>
  </si>
  <si>
    <t>7874B</t>
  </si>
  <si>
    <t>MAZERES CASSAGNE SPORTS</t>
  </si>
  <si>
    <t>5335Z</t>
  </si>
  <si>
    <t>LHERM ST CLAR XV</t>
  </si>
  <si>
    <t>6373C</t>
  </si>
  <si>
    <t>LFDB   LES FILS DU BEDOUIN   TOURNEE RUGBY</t>
  </si>
  <si>
    <t>7930K</t>
  </si>
  <si>
    <t>LES BRUNZINAIRES</t>
  </si>
  <si>
    <t>7935Q</t>
  </si>
  <si>
    <t>LE FROGGIES CLUB</t>
  </si>
  <si>
    <t>7609A</t>
  </si>
  <si>
    <t>LAPEYROUSE REDS RUGBY</t>
  </si>
  <si>
    <t>7880H</t>
  </si>
  <si>
    <t>LA MAISON DU BONHEUR</t>
  </si>
  <si>
    <t>7879G</t>
  </si>
  <si>
    <t>JSE SP CARAMANAISE</t>
  </si>
  <si>
    <t>5295F</t>
  </si>
  <si>
    <t>HERS LAURAGAIS XV</t>
  </si>
  <si>
    <t>5294E</t>
  </si>
  <si>
    <t>GRENADE SPORTS</t>
  </si>
  <si>
    <t>5318F</t>
  </si>
  <si>
    <t xml:space="preserve">FREEMENS </t>
  </si>
  <si>
    <t>7877E</t>
  </si>
  <si>
    <t>FOOTBALL CLUB TOAC TOEC RUGBY</t>
  </si>
  <si>
    <t>5374S</t>
  </si>
  <si>
    <t>F C VILLEFRANCHE DE LAURAGAIS</t>
  </si>
  <si>
    <t>5407C</t>
  </si>
  <si>
    <t>ETOILE SP VILLENOUVELLOISE</t>
  </si>
  <si>
    <t>5410F</t>
  </si>
  <si>
    <t>ENT LA VALLEE DU GIROU</t>
  </si>
  <si>
    <t>5718R</t>
  </si>
  <si>
    <t>ELECTRO RUGBY CLUB</t>
  </si>
  <si>
    <t>7876D</t>
  </si>
  <si>
    <t>COQ LEGUEVINOIS</t>
  </si>
  <si>
    <t>6337N</t>
  </si>
  <si>
    <t xml:space="preserve">CAT RUGBY ASSOCIATION BLAGNAC </t>
  </si>
  <si>
    <t>7927G</t>
  </si>
  <si>
    <t>CAPITOLE XV</t>
  </si>
  <si>
    <t>7265S</t>
  </si>
  <si>
    <t>BUZET RUGBY TOUCH</t>
  </si>
  <si>
    <t>7851C</t>
  </si>
  <si>
    <t>BRIGNEMONT A C</t>
  </si>
  <si>
    <t>6467E</t>
  </si>
  <si>
    <t>BLAGNAC SPORTING CLUB RUGBY</t>
  </si>
  <si>
    <t>5287X</t>
  </si>
  <si>
    <t>BESSIERES SPORTING CLUB</t>
  </si>
  <si>
    <t>7264R</t>
  </si>
  <si>
    <t>BALMA OLYMPIQUE RUGBY CLUB</t>
  </si>
  <si>
    <t>5283T</t>
  </si>
  <si>
    <t>AVENIR FONSORBAIS RUGBY FEMININ</t>
  </si>
  <si>
    <t>7585A</t>
  </si>
  <si>
    <t>AVENIR CASTANEEN</t>
  </si>
  <si>
    <t>5299K</t>
  </si>
  <si>
    <t>AVENIR BELBERAUTIN</t>
  </si>
  <si>
    <t>7495G</t>
  </si>
  <si>
    <t>ASTROVALES RUGBY</t>
  </si>
  <si>
    <t>7926F</t>
  </si>
  <si>
    <t>ASSOCIATION SPORTIVE DE L'UNION RUGBY XV</t>
  </si>
  <si>
    <t>5399U</t>
  </si>
  <si>
    <t>ASSOCIATION RUGBYSTIQUE DU PALAIS</t>
  </si>
  <si>
    <t>7883L</t>
  </si>
  <si>
    <t>ASSOCIATION CORPORATIVE DE CEGELEC (A C D C)</t>
  </si>
  <si>
    <t>7875C</t>
  </si>
  <si>
    <t>ASEAT RUGBY</t>
  </si>
  <si>
    <t>7526P</t>
  </si>
  <si>
    <t>AS VALLEE DE LA SAVE</t>
  </si>
  <si>
    <t>7163L</t>
  </si>
  <si>
    <t>AM SP MONTESQUIEU VOLVESTRE</t>
  </si>
  <si>
    <t>5343H</t>
  </si>
  <si>
    <t>A S TOURNEFEUILLE</t>
  </si>
  <si>
    <t>5868D</t>
  </si>
  <si>
    <t>A C LABASTIDE BEAUVOIR</t>
  </si>
  <si>
    <t>5323L</t>
  </si>
  <si>
    <t>VALS ET VILLAGES EN ASTARAC L ISLE DE NOE XV</t>
  </si>
  <si>
    <t>7418B</t>
  </si>
  <si>
    <t>U S PLAISANTINE</t>
  </si>
  <si>
    <t>4169G</t>
  </si>
  <si>
    <t>U S MONTREALAISE</t>
  </si>
  <si>
    <t>4164B</t>
  </si>
  <si>
    <t>U S LECTOUROISE</t>
  </si>
  <si>
    <t>4154R</t>
  </si>
  <si>
    <t>U S L ISLOISE RUGBY</t>
  </si>
  <si>
    <t>4150L</t>
  </si>
  <si>
    <t>U S GONDRINOISE</t>
  </si>
  <si>
    <t>5696S</t>
  </si>
  <si>
    <t>U S EAUZE D ARMAGNAC</t>
  </si>
  <si>
    <t>4145F</t>
  </si>
  <si>
    <t>U A VICOISE</t>
  </si>
  <si>
    <t>4180U</t>
  </si>
  <si>
    <t>STADE VILLECOMTAL D ARROS</t>
  </si>
  <si>
    <t>4181V</t>
  </si>
  <si>
    <t>S A CONDOMOISE</t>
  </si>
  <si>
    <t>4144E</t>
  </si>
  <si>
    <t>RUGBY COEUR DE LOMAGNE</t>
  </si>
  <si>
    <t>6381L</t>
  </si>
  <si>
    <t>RUGBY CLUB DES COPAINGS</t>
  </si>
  <si>
    <t>7844V</t>
  </si>
  <si>
    <t>RUGBY CLUB AUCH</t>
  </si>
  <si>
    <t>7710F</t>
  </si>
  <si>
    <t>R S MAUVEZINOISE</t>
  </si>
  <si>
    <t>4160X</t>
  </si>
  <si>
    <t>R S LANNEPAXIENNE</t>
  </si>
  <si>
    <t>5610Y</t>
  </si>
  <si>
    <t>R C BASSOUES LUPIAC MONTESQ</t>
  </si>
  <si>
    <t>4136W</t>
  </si>
  <si>
    <t>PANJAS A C</t>
  </si>
  <si>
    <t>5793X</t>
  </si>
  <si>
    <t>MONTESTRUC GERS RUGBY</t>
  </si>
  <si>
    <t>7845W</t>
  </si>
  <si>
    <t>LOMBEZ SAMATAN CLUB</t>
  </si>
  <si>
    <t>4155S</t>
  </si>
  <si>
    <t>LES MULARDS</t>
  </si>
  <si>
    <t>7838P</t>
  </si>
  <si>
    <t>LES LIONS D ARMAGNAC</t>
  </si>
  <si>
    <t>7516D</t>
  </si>
  <si>
    <t>JSE SP RISCLOISE</t>
  </si>
  <si>
    <t>4171J</t>
  </si>
  <si>
    <t>ETOILE SPORTIVE GIMONTOISE</t>
  </si>
  <si>
    <t>4148J</t>
  </si>
  <si>
    <t>ENT RUGBY MIELAN  MIRANDE RABASTENS</t>
  </si>
  <si>
    <t>7030S</t>
  </si>
  <si>
    <t>DUCK'7</t>
  </si>
  <si>
    <t>7651U</t>
  </si>
  <si>
    <t>BAS ARMAGNAC RUGBY CLUB</t>
  </si>
  <si>
    <t>4140A</t>
  </si>
  <si>
    <t>AVENIR MASSYLVAIN</t>
  </si>
  <si>
    <t>4158V</t>
  </si>
  <si>
    <t>A S MARCIACAISE</t>
  </si>
  <si>
    <t>4157U</t>
  </si>
  <si>
    <t>A S FLEURANTINE</t>
  </si>
  <si>
    <t>4146G</t>
  </si>
  <si>
    <t>A ATH NOGAROLIENNE</t>
  </si>
  <si>
    <t>4165C</t>
  </si>
  <si>
    <t>STADE UCHAUDOIS ASSOCIATIF RUGBY CLUB</t>
  </si>
  <si>
    <t>7459U</t>
  </si>
  <si>
    <t>SAINT GERVASY RUGBY 5</t>
  </si>
  <si>
    <t>7837N</t>
  </si>
  <si>
    <t>RUGBY CLUB VIGANAIS</t>
  </si>
  <si>
    <t>6788D</t>
  </si>
  <si>
    <t>RUGBY CLUB VIDOURLE VISTRENQUE</t>
  </si>
  <si>
    <t>7769S</t>
  </si>
  <si>
    <t>RUGBY CLUB VIDOURLE</t>
  </si>
  <si>
    <t>7587C</t>
  </si>
  <si>
    <t>RUGBY CLUB SPIRIPONTAIN</t>
  </si>
  <si>
    <t>5916F</t>
  </si>
  <si>
    <t>RUGBY CLUB ROQUEMAURE XV</t>
  </si>
  <si>
    <t>7806F</t>
  </si>
  <si>
    <t>RUGBY CLUB NIMOIS</t>
  </si>
  <si>
    <t>5257P</t>
  </si>
  <si>
    <t xml:space="preserve">RUGBY CLUB MILHAUD  </t>
  </si>
  <si>
    <t>7733E</t>
  </si>
  <si>
    <t>RUGBY CLUB LES ANGLES GARD RHODANIEN</t>
  </si>
  <si>
    <t>5276K</t>
  </si>
  <si>
    <t>RUGBY CLUB DU PAYS DE SOMMIERES</t>
  </si>
  <si>
    <t>7356M</t>
  </si>
  <si>
    <t>RUGBY CLUB CEVENOL</t>
  </si>
  <si>
    <t>5222B</t>
  </si>
  <si>
    <t>RUGBY CLUB BELLEGARDAIS XV</t>
  </si>
  <si>
    <t>7290T</t>
  </si>
  <si>
    <t>R C VAUVERDOIS</t>
  </si>
  <si>
    <t>5662E</t>
  </si>
  <si>
    <t>R C UZETIEN</t>
  </si>
  <si>
    <t>5915E</t>
  </si>
  <si>
    <t>R C ST QUENTINOIS</t>
  </si>
  <si>
    <t>6637P</t>
  </si>
  <si>
    <t>R C ST GILLOIS</t>
  </si>
  <si>
    <t>5735J</t>
  </si>
  <si>
    <t>R C BAGNOLS MARCOULE</t>
  </si>
  <si>
    <t>5227G</t>
  </si>
  <si>
    <t>MARGUERITTES R C</t>
  </si>
  <si>
    <t>6750M</t>
  </si>
  <si>
    <t>LES TROUBLES 7</t>
  </si>
  <si>
    <t>7895Y</t>
  </si>
  <si>
    <t>GARONS TEAM RUGBY A 5</t>
  </si>
  <si>
    <t>7753A</t>
  </si>
  <si>
    <t>ECOLE DE RUGBY TERRE DU SOLEIL</t>
  </si>
  <si>
    <t>7370B</t>
  </si>
  <si>
    <t>CLUB DE RUGBY VAUNAGEOL</t>
  </si>
  <si>
    <t>7594K</t>
  </si>
  <si>
    <t>BEAUCAIRE R C</t>
  </si>
  <si>
    <t>6506X</t>
  </si>
  <si>
    <t>A S SALINDROISE RUGBY</t>
  </si>
  <si>
    <t>5265Y</t>
  </si>
  <si>
    <t>U S SEVERAGAISE</t>
  </si>
  <si>
    <t>4870U</t>
  </si>
  <si>
    <t>SG C DECAZEVILLOIS</t>
  </si>
  <si>
    <t>5310X</t>
  </si>
  <si>
    <t>S O MILLAVOIS</t>
  </si>
  <si>
    <t>4837H</t>
  </si>
  <si>
    <t>RUGBY FLAGNAC BASSIN AVEYRON</t>
  </si>
  <si>
    <t>5314B</t>
  </si>
  <si>
    <t>RODEZ RUGBY</t>
  </si>
  <si>
    <t>7807G</t>
  </si>
  <si>
    <t>RACING CLUB NAUCELLOIS</t>
  </si>
  <si>
    <t>7913S</t>
  </si>
  <si>
    <t>R C ST AFFRICAIN</t>
  </si>
  <si>
    <t>4872W</t>
  </si>
  <si>
    <t>R C ROUGIER</t>
  </si>
  <si>
    <t>6597W</t>
  </si>
  <si>
    <t>R C NAUCELLOIS XV</t>
  </si>
  <si>
    <t>5754E</t>
  </si>
  <si>
    <t>R C ESPALIONNAIS NORD AVEYRON</t>
  </si>
  <si>
    <t>5312Z</t>
  </si>
  <si>
    <t>LEVEZOU SEGALA AVEYRON XV</t>
  </si>
  <si>
    <t>5298J</t>
  </si>
  <si>
    <t>HAUTE VALLEE AVEYRON RUGBY</t>
  </si>
  <si>
    <t>6965W</t>
  </si>
  <si>
    <t>COMPOUND C A CAPDENACOIS</t>
  </si>
  <si>
    <t>4892T</t>
  </si>
  <si>
    <t>AVEYRON SEVENS</t>
  </si>
  <si>
    <t>7889S</t>
  </si>
  <si>
    <t>AVENIR VILLEFRANCHOIS</t>
  </si>
  <si>
    <t>5408D</t>
  </si>
  <si>
    <t>AVENIR OL VIVIEZ</t>
  </si>
  <si>
    <t>5411G</t>
  </si>
  <si>
    <t>US QUILLAN LIMOUX HAUTE VALLEE DE L'AUDE</t>
  </si>
  <si>
    <t>4859G</t>
  </si>
  <si>
    <t>UNION SPORTIVE DU PAYS DE SAULT</t>
  </si>
  <si>
    <t>7298B</t>
  </si>
  <si>
    <t>U SIGEAN PORT LA NOUVELLE</t>
  </si>
  <si>
    <t>6695C</t>
  </si>
  <si>
    <t>U S VILLENEUVOISE</t>
  </si>
  <si>
    <t>5938E</t>
  </si>
  <si>
    <t>U S CARCASSONNAISE</t>
  </si>
  <si>
    <t>4810D</t>
  </si>
  <si>
    <t>SPORTING CLUB LEUCATE CORBIERES MEDITERRANEE XV</t>
  </si>
  <si>
    <t>4832C</t>
  </si>
  <si>
    <t>RUGBY ENTENTE DU CABARDES</t>
  </si>
  <si>
    <t>7919Y</t>
  </si>
  <si>
    <t>RUGBY CLUB LEZIGNAN XV</t>
  </si>
  <si>
    <t>7449J</t>
  </si>
  <si>
    <t>RUGBY CLUB COUIZA  ESPERAZA</t>
  </si>
  <si>
    <t>4825V</t>
  </si>
  <si>
    <t>RUGBY CLUB ALARIC</t>
  </si>
  <si>
    <t>4808B</t>
  </si>
  <si>
    <t>RACING CLUB VILLENEUVOIS</t>
  </si>
  <si>
    <t>7910P</t>
  </si>
  <si>
    <t>7909N</t>
  </si>
  <si>
    <t>RACING CLUB TREBES</t>
  </si>
  <si>
    <t>4878C</t>
  </si>
  <si>
    <t>RACING CLUB NARBONNE PLAGE</t>
  </si>
  <si>
    <t>7572M</t>
  </si>
  <si>
    <t>RACING CLAPE PLAGE ARMISSAN XV</t>
  </si>
  <si>
    <t>5548F</t>
  </si>
  <si>
    <t>R O CASTELNAUDARY</t>
  </si>
  <si>
    <t>4812F</t>
  </si>
  <si>
    <t>R C NARBONNE MEDITERRANEE</t>
  </si>
  <si>
    <t>4845S</t>
  </si>
  <si>
    <t>PIEGE LAURAGAIS MALEPERE XV</t>
  </si>
  <si>
    <t>4806Z</t>
  </si>
  <si>
    <t>GINETTE LEUCATE PLAGE SEVEN</t>
  </si>
  <si>
    <t>7912R</t>
  </si>
  <si>
    <t>ETOILE SP VINASSANAISE</t>
  </si>
  <si>
    <t>5629U</t>
  </si>
  <si>
    <t>ENTENTE FLEURY SALLES COURSAN XV</t>
  </si>
  <si>
    <t>4823T</t>
  </si>
  <si>
    <t>CORBIERES XV</t>
  </si>
  <si>
    <t>7044G</t>
  </si>
  <si>
    <t>CORBIERES MARITIMES XV</t>
  </si>
  <si>
    <t>7907L</t>
  </si>
  <si>
    <t>CLUB OLYMPIQUE TAUCH CORBIERES</t>
  </si>
  <si>
    <t>4879D</t>
  </si>
  <si>
    <t>CAUNES RUGBY CLUB XV</t>
  </si>
  <si>
    <t>7703Y</t>
  </si>
  <si>
    <t>CAUNES OLYMPIQUE XV</t>
  </si>
  <si>
    <t>7448H</t>
  </si>
  <si>
    <t>BASSIN SUD MINERVOIS XV</t>
  </si>
  <si>
    <t>4792J</t>
  </si>
  <si>
    <t>AVIRON GRUISSANAIS</t>
  </si>
  <si>
    <t>4829Z</t>
  </si>
  <si>
    <t>ASSOCIATION SPORTIVE CANET</t>
  </si>
  <si>
    <t>7811L</t>
  </si>
  <si>
    <t>ASSOCIATION OUVEILLAN CUXAC</t>
  </si>
  <si>
    <t>4824U</t>
  </si>
  <si>
    <t>A S OLONZAC MINERVOIS</t>
  </si>
  <si>
    <t>4848V</t>
  </si>
  <si>
    <t>VPC ANDORRA RUGBY XV</t>
  </si>
  <si>
    <t>6520M</t>
  </si>
  <si>
    <t>VILLENEUVE PAREAGE XV</t>
  </si>
  <si>
    <t>6660P</t>
  </si>
  <si>
    <t>UNION SPORTIVE PLATEAU DE SAULT XV</t>
  </si>
  <si>
    <t>7660D</t>
  </si>
  <si>
    <t>UNION SP CASTELNAU BASTIDE 117</t>
  </si>
  <si>
    <t>5300L</t>
  </si>
  <si>
    <t>U S TARASCON XV</t>
  </si>
  <si>
    <t>5371N</t>
  </si>
  <si>
    <t>U S MAS D'AZIL</t>
  </si>
  <si>
    <t>5333X</t>
  </si>
  <si>
    <t>U S LEZADOISE</t>
  </si>
  <si>
    <t>5873J</t>
  </si>
  <si>
    <t>U S L'ARIZE</t>
  </si>
  <si>
    <t>5309W</t>
  </si>
  <si>
    <t>U S KERCORB BASTIDE PEYRAT</t>
  </si>
  <si>
    <t>6478S</t>
  </si>
  <si>
    <t>U S HAUT SALAT</t>
  </si>
  <si>
    <t>5362D</t>
  </si>
  <si>
    <t>U S FUXEENNE</t>
  </si>
  <si>
    <t>5315C</t>
  </si>
  <si>
    <t>U S CRITOURIENNE VERNIOLLAISE</t>
  </si>
  <si>
    <t>5398T</t>
  </si>
  <si>
    <t>U A SAVERDUNOISE</t>
  </si>
  <si>
    <t>5361C</t>
  </si>
  <si>
    <t>STADE LAVELANETIEN</t>
  </si>
  <si>
    <t>5330U</t>
  </si>
  <si>
    <t>SPORTING CLUB APPAMEEN</t>
  </si>
  <si>
    <t>5347M</t>
  </si>
  <si>
    <t>SAINT GIRONS SPORTING CLUB</t>
  </si>
  <si>
    <t>5366H</t>
  </si>
  <si>
    <t>RUGBY CLUB MAZERES XV</t>
  </si>
  <si>
    <t>7603U</t>
  </si>
  <si>
    <t>RUGBY CLUB ENCAMP</t>
  </si>
  <si>
    <t>7642K</t>
  </si>
  <si>
    <t>RUGBY CLUB DES VALLEES D'AX</t>
  </si>
  <si>
    <t>7700V</t>
  </si>
  <si>
    <t>RUGBY CLUB CRITOURIEN</t>
  </si>
  <si>
    <t>7819U</t>
  </si>
  <si>
    <t>R C MIRAPICIEN XV</t>
  </si>
  <si>
    <t>5336A</t>
  </si>
  <si>
    <t>R C CRUXEEN</t>
  </si>
  <si>
    <t>5707D</t>
  </si>
  <si>
    <t>LES RAMBAILLEUSES D'ARIEGE</t>
  </si>
  <si>
    <t>7479Q</t>
  </si>
  <si>
    <t>ETOILE SPORTIVE ST JEAN XV</t>
  </si>
  <si>
    <t>6244M</t>
  </si>
  <si>
    <t>ETOILE SPORTIVE LAROQUE BELESTA</t>
  </si>
  <si>
    <t>5326P</t>
  </si>
  <si>
    <t>CLUB OMNISPORT RIEUCROSAIN</t>
  </si>
  <si>
    <t>7441A</t>
  </si>
  <si>
    <t>C O CASTILLONAIS</t>
  </si>
  <si>
    <t>5895H</t>
  </si>
  <si>
    <t>C A PRATEEN</t>
  </si>
  <si>
    <t>5350R</t>
  </si>
  <si>
    <t>BONNAC OLYMPIQUE</t>
  </si>
  <si>
    <t>5502F</t>
  </si>
  <si>
    <t>ARIEGE PYRENEES SEVENS</t>
  </si>
  <si>
    <t>7696R</t>
  </si>
  <si>
    <t>A S LA BARGUILLERE</t>
  </si>
  <si>
    <t>5377V</t>
  </si>
  <si>
    <t>U A RAIL PUYOLAIS</t>
  </si>
  <si>
    <t>4506Y</t>
  </si>
  <si>
    <t>TAHITI NUI RUGBY EN FRANCE</t>
  </si>
  <si>
    <t>7756D</t>
  </si>
  <si>
    <t>SOURET CLUB RUGBY</t>
  </si>
  <si>
    <t>7629W</t>
  </si>
  <si>
    <t>SELECTION NATIONALE PENITENTIAIRE DE RUGBY</t>
  </si>
  <si>
    <t>7692M</t>
  </si>
  <si>
    <t>RUGBY CLUB MAGNAC BOURG</t>
  </si>
  <si>
    <t>7353J</t>
  </si>
  <si>
    <t>RUGBY CLUB D ORADOUR SUR VAYRES</t>
  </si>
  <si>
    <t>7584Z</t>
  </si>
  <si>
    <t>RUGBY CLUB BUSSIERE GALANT</t>
  </si>
  <si>
    <t>6015N</t>
  </si>
  <si>
    <t>REAL SOLDEVILLA CAMPETOIS</t>
  </si>
  <si>
    <t>7102V</t>
  </si>
  <si>
    <t>RACING CLUB CANCONNAIS</t>
  </si>
  <si>
    <t>5166R</t>
  </si>
  <si>
    <t>R C DUNOIS</t>
  </si>
  <si>
    <t>6308G</t>
  </si>
  <si>
    <t>R C ARTISIEN</t>
  </si>
  <si>
    <t>4254Z</t>
  </si>
  <si>
    <t>PYRENEES RUGBY SEVEN</t>
  </si>
  <si>
    <t>7648R</t>
  </si>
  <si>
    <t>PASSION RUGBY FEMININ</t>
  </si>
  <si>
    <t>7464Z</t>
  </si>
  <si>
    <t>LES IGUANES</t>
  </si>
  <si>
    <t>7888R</t>
  </si>
  <si>
    <t>LA JONCHERE SAINT MAURICE 87</t>
  </si>
  <si>
    <t>7625S</t>
  </si>
  <si>
    <t>JL XV  JURANCON LASSEUBE</t>
  </si>
  <si>
    <t>7766P</t>
  </si>
  <si>
    <t>IMPALASEVEN</t>
  </si>
  <si>
    <t>7691L</t>
  </si>
  <si>
    <t>GUYENNE GASCOGNE RUGBY FEMININ 47 CASTELJALOUX-DURAS-MARMANDE</t>
  </si>
  <si>
    <t>7410T</t>
  </si>
  <si>
    <t>FREE SEVENS</t>
  </si>
  <si>
    <t>7644M</t>
  </si>
  <si>
    <t>FOYER LAIQUE RURAL DE MARQUAY</t>
  </si>
  <si>
    <t>7780D</t>
  </si>
  <si>
    <t>EUSKADI SEVENS</t>
  </si>
  <si>
    <t>7654X</t>
  </si>
  <si>
    <t>ENTENTE LESTELLE ST PE XV</t>
  </si>
  <si>
    <t>7613E</t>
  </si>
  <si>
    <t>CLUB RUGBY AUMAGNE CHARENTES</t>
  </si>
  <si>
    <t>7567G</t>
  </si>
  <si>
    <t>U S CHAUVINOISE RUGBY</t>
  </si>
  <si>
    <t>6219K</t>
  </si>
  <si>
    <t>STADE POITEVIN RUGBY</t>
  </si>
  <si>
    <t>4388V</t>
  </si>
  <si>
    <t>RUGBY CLUB DE LOUDUN</t>
  </si>
  <si>
    <t>7028P</t>
  </si>
  <si>
    <t>ROMAGNE ITEUIL NOUVELLE OVALIE</t>
  </si>
  <si>
    <t>7493E</t>
  </si>
  <si>
    <t>R C NIEUIL L ESPOIR</t>
  </si>
  <si>
    <t>6895V</t>
  </si>
  <si>
    <t>POITIERS ETUDIANTS CLUB</t>
  </si>
  <si>
    <t>4389W</t>
  </si>
  <si>
    <t>CHATELLERAULT R A C</t>
  </si>
  <si>
    <t>5907W</t>
  </si>
  <si>
    <t>ATHLETIC RUGBY CLUB BAILLARGEOIS DU VALVERT</t>
  </si>
  <si>
    <t>6472K</t>
  </si>
  <si>
    <t>A S PLEUMARTIN R.O</t>
  </si>
  <si>
    <t>6603C</t>
  </si>
  <si>
    <t>A S C DE POITIERS</t>
  </si>
  <si>
    <t>5808N</t>
  </si>
  <si>
    <t>USEP GER SERON BEDEIL</t>
  </si>
  <si>
    <t>4259E</t>
  </si>
  <si>
    <t>UNION STADISTE SAUVETERRE RUGBY</t>
  </si>
  <si>
    <t>7579U</t>
  </si>
  <si>
    <t>U S ST PALAISIENNE</t>
  </si>
  <si>
    <t>4515H</t>
  </si>
  <si>
    <t>U S SAULTOISE</t>
  </si>
  <si>
    <t>4508A</t>
  </si>
  <si>
    <t>U S ORTHEZ</t>
  </si>
  <si>
    <t>4502U</t>
  </si>
  <si>
    <t>U S NAFARROA</t>
  </si>
  <si>
    <t>4513F</t>
  </si>
  <si>
    <t>U S MOURENX</t>
  </si>
  <si>
    <t>4285H</t>
  </si>
  <si>
    <t>U S MOUGUERRE</t>
  </si>
  <si>
    <t>4499R</t>
  </si>
  <si>
    <t>U S MORLANAISE RUGBY</t>
  </si>
  <si>
    <t>4284G</t>
  </si>
  <si>
    <t>U S MENDITTE</t>
  </si>
  <si>
    <t>4281D</t>
  </si>
  <si>
    <t>U S JOSBAIG (ST GOIN)</t>
  </si>
  <si>
    <t>4298X</t>
  </si>
  <si>
    <t>U S COARRAZE NAY</t>
  </si>
  <si>
    <t>4265L</t>
  </si>
  <si>
    <t>U S CAMBO</t>
  </si>
  <si>
    <t>4481W</t>
  </si>
  <si>
    <t>U S BARDOS</t>
  </si>
  <si>
    <t>5896J</t>
  </si>
  <si>
    <t>U S B  ARTHEZ LAGOR</t>
  </si>
  <si>
    <t>4273V</t>
  </si>
  <si>
    <t>U S ASPOISE</t>
  </si>
  <si>
    <t>4260F</t>
  </si>
  <si>
    <t>SUD OUEST OVALIE SEVEN</t>
  </si>
  <si>
    <t>7616H</t>
  </si>
  <si>
    <t>STADE NAVARRAIS</t>
  </si>
  <si>
    <t>4287K</t>
  </si>
  <si>
    <t>STADE HENDAYAIS</t>
  </si>
  <si>
    <t>4489E</t>
  </si>
  <si>
    <t>ST PEE U C</t>
  </si>
  <si>
    <t>4517K</t>
  </si>
  <si>
    <t>SECTION PALOISE</t>
  </si>
  <si>
    <t>4290N</t>
  </si>
  <si>
    <t>SARAKO IZARRA</t>
  </si>
  <si>
    <t>5630V</t>
  </si>
  <si>
    <t>SAINT JEAN DE LUZ OL</t>
  </si>
  <si>
    <t>4511D</t>
  </si>
  <si>
    <t>S C LASSEUBOIS</t>
  </si>
  <si>
    <t>4275X</t>
  </si>
  <si>
    <t>S A MONEIN</t>
  </si>
  <si>
    <t>4283F</t>
  </si>
  <si>
    <t>S A MAULEONAIS</t>
  </si>
  <si>
    <t>4279B</t>
  </si>
  <si>
    <t>RUGBY CLUB BEARNAIS PUYOO SALIES SAUVETERRE</t>
  </si>
  <si>
    <t>7580V</t>
  </si>
  <si>
    <t>R C USTARITZ JATXOU</t>
  </si>
  <si>
    <t>6656K</t>
  </si>
  <si>
    <t>R C ST MEDARD</t>
  </si>
  <si>
    <t>5692M</t>
  </si>
  <si>
    <t>R C LONSOIS</t>
  </si>
  <si>
    <t>4278A</t>
  </si>
  <si>
    <t>R C BILLERE ASPTT LESCAR</t>
  </si>
  <si>
    <t>4262H</t>
  </si>
  <si>
    <t>OL OSSALOIS LARUNS</t>
  </si>
  <si>
    <t>4274W</t>
  </si>
  <si>
    <t>NORD BEARN XV</t>
  </si>
  <si>
    <t>4255A</t>
  </si>
  <si>
    <t>LONS SECTION PALOISE RUGBY FEMININ</t>
  </si>
  <si>
    <t>7606X</t>
  </si>
  <si>
    <t>JURANCON XV</t>
  </si>
  <si>
    <t>7586B</t>
  </si>
  <si>
    <t>INTHALATZ LARRESSORE</t>
  </si>
  <si>
    <t>5625P</t>
  </si>
  <si>
    <t>HASPARREN A C</t>
  </si>
  <si>
    <t>4488D</t>
  </si>
  <si>
    <t>GAN OLYMPIQUE</t>
  </si>
  <si>
    <t>4267N</t>
  </si>
  <si>
    <t>FEMININES ATHLETIQUES RUGBY</t>
  </si>
  <si>
    <t>7612D</t>
  </si>
  <si>
    <t>F C OLORON</t>
  </si>
  <si>
    <t>4289M</t>
  </si>
  <si>
    <t>EUSKARIANS RUGBY</t>
  </si>
  <si>
    <t>6960R</t>
  </si>
  <si>
    <t>ENTENTE ARAMITS  ASASP</t>
  </si>
  <si>
    <t>4252X</t>
  </si>
  <si>
    <t>ENT VALLEE DE L'ESCOU</t>
  </si>
  <si>
    <t>4266M</t>
  </si>
  <si>
    <t>EMAK HOR RUGBY ARCANGUES / BASSUSSARRY</t>
  </si>
  <si>
    <t>4475P</t>
  </si>
  <si>
    <t>E SEVIGNACQ VALLEE DU GABAS</t>
  </si>
  <si>
    <t>4297W</t>
  </si>
  <si>
    <t>E S LEMBEYE</t>
  </si>
  <si>
    <t>4276Y</t>
  </si>
  <si>
    <t>E S ARUDYENNE</t>
  </si>
  <si>
    <t>4256B</t>
  </si>
  <si>
    <t>CIBOURE  R C</t>
  </si>
  <si>
    <t>6602B</t>
  </si>
  <si>
    <t>C ATH PONTACQ</t>
  </si>
  <si>
    <t>4294T</t>
  </si>
  <si>
    <t>BOUCAU TARNOS STADE</t>
  </si>
  <si>
    <t>4480V</t>
  </si>
  <si>
    <t>BIDART UNION CLUB</t>
  </si>
  <si>
    <t>5878P</t>
  </si>
  <si>
    <t>BIARRITZ OLYMPIQUE RUGBY</t>
  </si>
  <si>
    <t>4479U</t>
  </si>
  <si>
    <t>BENEJACQ OL EN VAL DU LAGOIN</t>
  </si>
  <si>
    <t>4261G</t>
  </si>
  <si>
    <t>BAIONA ZAZPI</t>
  </si>
  <si>
    <t>7752Z</t>
  </si>
  <si>
    <t>AVIRON BAYONNAIS</t>
  </si>
  <si>
    <t>4477S</t>
  </si>
  <si>
    <t>AVENIR BIZANOS</t>
  </si>
  <si>
    <t>4263J</t>
  </si>
  <si>
    <t>AVENIR BARCUS</t>
  </si>
  <si>
    <t>4258D</t>
  </si>
  <si>
    <t>AVANT GARDE DE THEZE</t>
  </si>
  <si>
    <t>4299Y</t>
  </si>
  <si>
    <t>ASSOCIATION SPORTIVE BUZY OGEU</t>
  </si>
  <si>
    <t>6052D</t>
  </si>
  <si>
    <t>ANGLET OLYMPIQUE</t>
  </si>
  <si>
    <t>4474N</t>
  </si>
  <si>
    <t>AMITIE SP OUVRIERE PALOISE</t>
  </si>
  <si>
    <t>4293S</t>
  </si>
  <si>
    <t>AMICALE DES ANCIENS DE LA SECTION PALOISE</t>
  </si>
  <si>
    <t>7528R</t>
  </si>
  <si>
    <t>A URRUGNARRAK</t>
  </si>
  <si>
    <t>4521P</t>
  </si>
  <si>
    <t>A S PONT LONG</t>
  </si>
  <si>
    <t>4296V</t>
  </si>
  <si>
    <t>A S IDRON LEE</t>
  </si>
  <si>
    <t>4271T</t>
  </si>
  <si>
    <t>A S ELGARREKIN ASCAIN</t>
  </si>
  <si>
    <t>5608W</t>
  </si>
  <si>
    <t>A S BAYONNAISE</t>
  </si>
  <si>
    <t>4478T</t>
  </si>
  <si>
    <t>A S ASASP ARROS</t>
  </si>
  <si>
    <t>7075R</t>
  </si>
  <si>
    <t>UNION SPORTIVE VALLEE DU LOT 47</t>
  </si>
  <si>
    <t>7798X</t>
  </si>
  <si>
    <t>UNION SPORTIVE MARMANDAISE</t>
  </si>
  <si>
    <t>5186M</t>
  </si>
  <si>
    <t>UNION SPORTIVE CASTELJALOUX</t>
  </si>
  <si>
    <t>5168T</t>
  </si>
  <si>
    <t>UNION DU BASSIN MARMANDAIS</t>
  </si>
  <si>
    <t>7905I</t>
  </si>
  <si>
    <t>U S VILLEREALAISE</t>
  </si>
  <si>
    <t>5219Y</t>
  </si>
  <si>
    <t>U S ROQUENTIN LAROQUE TIMBAUT</t>
  </si>
  <si>
    <t>5183J</t>
  </si>
  <si>
    <t>U S NERACAISE</t>
  </si>
  <si>
    <t>5195X</t>
  </si>
  <si>
    <t>U S MONFLANQUINOISE</t>
  </si>
  <si>
    <t>5190S</t>
  </si>
  <si>
    <t>U S LAVARDAC BARBASTE</t>
  </si>
  <si>
    <t>5184K</t>
  </si>
  <si>
    <t>U S CASTILLONNESIENNE</t>
  </si>
  <si>
    <t>5170V</t>
  </si>
  <si>
    <t>STADE SAINT LIVRADAIS XV</t>
  </si>
  <si>
    <t>5212R</t>
  </si>
  <si>
    <t>S U AGEN</t>
  </si>
  <si>
    <t>5160J</t>
  </si>
  <si>
    <t>S C SAINT AUBIN</t>
  </si>
  <si>
    <t>5208L</t>
  </si>
  <si>
    <t>RUGBY CLUB VILLENEUVE XV</t>
  </si>
  <si>
    <t>7120P</t>
  </si>
  <si>
    <t>RUGBY CLUB FOULAYRONNAIS</t>
  </si>
  <si>
    <t>7597N</t>
  </si>
  <si>
    <t>RUGBY CLUB BAZEILLAIS</t>
  </si>
  <si>
    <t>5209M</t>
  </si>
  <si>
    <t>R C VIRAZEILLAIS</t>
  </si>
  <si>
    <t>6304C</t>
  </si>
  <si>
    <t>R C QUEYRANNAIS</t>
  </si>
  <si>
    <t>5923N</t>
  </si>
  <si>
    <t>R C MEZINAIS</t>
  </si>
  <si>
    <t>5187N</t>
  </si>
  <si>
    <t>R C BON ENCONTRE BOE</t>
  </si>
  <si>
    <t>5517X</t>
  </si>
  <si>
    <t>CONFLUENT RUGBY CLUB XV (CRC XV)</t>
  </si>
  <si>
    <t>7795U</t>
  </si>
  <si>
    <t>CLUB OVALIE PONT DU CASSE</t>
  </si>
  <si>
    <t>5755F</t>
  </si>
  <si>
    <t>C OL COLAYRACAIS</t>
  </si>
  <si>
    <t>5174Z</t>
  </si>
  <si>
    <t>ASS SP RUGBY DE SAINTE COLOMBE EN BRUILHOIS</t>
  </si>
  <si>
    <t>7598P</t>
  </si>
  <si>
    <t>ASS OL COM COM DE DURAS</t>
  </si>
  <si>
    <t>5175A</t>
  </si>
  <si>
    <t>ALLIANCE OVALIENNE CAUDECOSTOISE EN BRULHOIS</t>
  </si>
  <si>
    <t>5171W</t>
  </si>
  <si>
    <t>A S PENNE ST SYLVESTRE</t>
  </si>
  <si>
    <t>5200C</t>
  </si>
  <si>
    <t>A S OLYMPIQUE CLUB DE BUZET</t>
  </si>
  <si>
    <t>6604D</t>
  </si>
  <si>
    <t>A S MIRAMONTAISE</t>
  </si>
  <si>
    <t>5188P</t>
  </si>
  <si>
    <t>A S LE PASSAGE RUGBY</t>
  </si>
  <si>
    <t>5198A</t>
  </si>
  <si>
    <t>A S LAYRACAISE</t>
  </si>
  <si>
    <t>5185L</t>
  </si>
  <si>
    <t>A S CASTELMORON XV</t>
  </si>
  <si>
    <t>5169U</t>
  </si>
  <si>
    <t>A S CAPELAINE</t>
  </si>
  <si>
    <t>5167S</t>
  </si>
  <si>
    <t>YCHOUX OL</t>
  </si>
  <si>
    <t>4473M</t>
  </si>
  <si>
    <t>U S TYROSSE</t>
  </si>
  <si>
    <t>4519M</t>
  </si>
  <si>
    <t>U S MUGRONNAISE</t>
  </si>
  <si>
    <t>4500S</t>
  </si>
  <si>
    <t>U S HABASSAISE</t>
  </si>
  <si>
    <t>4486B</t>
  </si>
  <si>
    <t>U S GRENADOISE RUGBY</t>
  </si>
  <si>
    <t>4485A</t>
  </si>
  <si>
    <t>U S DAX RUGBY</t>
  </si>
  <si>
    <t>4484Z</t>
  </si>
  <si>
    <t>U A MIMIZANNAISE</t>
  </si>
  <si>
    <t>4452P</t>
  </si>
  <si>
    <t>STADE MONTOIS</t>
  </si>
  <si>
    <t>4497N</t>
  </si>
  <si>
    <t>ST PAUL SPORTS RUGBY</t>
  </si>
  <si>
    <t>4516J</t>
  </si>
  <si>
    <t>SANGUINET A C</t>
  </si>
  <si>
    <t>4463B</t>
  </si>
  <si>
    <t>S C ST PIERRE DU MONT</t>
  </si>
  <si>
    <t>5861W</t>
  </si>
  <si>
    <t>S A ST SEVERIN</t>
  </si>
  <si>
    <t>4518L</t>
  </si>
  <si>
    <t>S A HAGETMAUTIEN</t>
  </si>
  <si>
    <t>4487C</t>
  </si>
  <si>
    <t>RUGBY CLUB POUILLON LABATUT (RCPL)</t>
  </si>
  <si>
    <t>7794T</t>
  </si>
  <si>
    <t>RUGBY CLUB POMAREZ-AMOU</t>
  </si>
  <si>
    <t>6076E</t>
  </si>
  <si>
    <t>RUGBY CLUB PAYS DE ROQUEFORT</t>
  </si>
  <si>
    <t>4461Z</t>
  </si>
  <si>
    <t>RUGBY CLUB NORD LANDES ( RCNL )</t>
  </si>
  <si>
    <t>7793S</t>
  </si>
  <si>
    <t>RION MORCENX CLUB RUGBY</t>
  </si>
  <si>
    <t>7796V</t>
  </si>
  <si>
    <t>R C ST EULALIE EN BORN</t>
  </si>
  <si>
    <t>4464C</t>
  </si>
  <si>
    <t>PEYREHORADE SPORTS</t>
  </si>
  <si>
    <t>4504W</t>
  </si>
  <si>
    <t>PEDALE STADE TARUSATE</t>
  </si>
  <si>
    <t>4520N</t>
  </si>
  <si>
    <t>PARENTIS SPORT RUGBY</t>
  </si>
  <si>
    <t>4455T</t>
  </si>
  <si>
    <t>MARSACQ XV</t>
  </si>
  <si>
    <t>4512E</t>
  </si>
  <si>
    <t>LANDES OCEAN RUGBY CLUB</t>
  </si>
  <si>
    <t>4496M</t>
  </si>
  <si>
    <t>JSE SP VILLENEUVE DE MARSAN</t>
  </si>
  <si>
    <t>4472L</t>
  </si>
  <si>
    <t>JSE SP LABOUHEYRE</t>
  </si>
  <si>
    <t>4446H</t>
  </si>
  <si>
    <t>GABARDAN A S</t>
  </si>
  <si>
    <t>4441C</t>
  </si>
  <si>
    <t>ETOILE SPORTIVE MIRAMONTOISE</t>
  </si>
  <si>
    <t>4282E</t>
  </si>
  <si>
    <t>ENTENTE LESPERON ONESSE</t>
  </si>
  <si>
    <t>4494K</t>
  </si>
  <si>
    <t>CAPBRETON HOSSEGOR RUGBY</t>
  </si>
  <si>
    <t>4482X</t>
  </si>
  <si>
    <t>BISCARROSSE OLYMPIQUE</t>
  </si>
  <si>
    <t>4420E</t>
  </si>
  <si>
    <t>AVENIR ATURIN</t>
  </si>
  <si>
    <t>4251W</t>
  </si>
  <si>
    <t>ASSOCIATION COTE LANDES RUGBY (A C L R)</t>
  </si>
  <si>
    <t>7865S</t>
  </si>
  <si>
    <t>A S ST MARTIN DE SEIGNANX</t>
  </si>
  <si>
    <t>6001Y</t>
  </si>
  <si>
    <t>A S SOUSTONS</t>
  </si>
  <si>
    <t>4510C</t>
  </si>
  <si>
    <t>A S ONDRAISE</t>
  </si>
  <si>
    <t>4501T</t>
  </si>
  <si>
    <t>A S NARROSSAISE</t>
  </si>
  <si>
    <t>5605T</t>
  </si>
  <si>
    <t>A S MONTFORTOISE</t>
  </si>
  <si>
    <t>4498P</t>
  </si>
  <si>
    <t>XV DES FEUILLARDIERS</t>
  </si>
  <si>
    <t>7763L</t>
  </si>
  <si>
    <t>U S ST LEONARD</t>
  </si>
  <si>
    <t>4931K</t>
  </si>
  <si>
    <t>U S NANTIAT</t>
  </si>
  <si>
    <t>4918W</t>
  </si>
  <si>
    <t>U S A LIMOGES</t>
  </si>
  <si>
    <t>4905G</t>
  </si>
  <si>
    <t>RUGBY CLUB VERNEUILLAIS</t>
  </si>
  <si>
    <t>7354K</t>
  </si>
  <si>
    <t>RUGBY CLUB L'AURENCE LIMOGES</t>
  </si>
  <si>
    <t>5623M</t>
  </si>
  <si>
    <t>RUGBY CLUB FOLLES</t>
  </si>
  <si>
    <t>5913C</t>
  </si>
  <si>
    <t>R C PALAISIEN</t>
  </si>
  <si>
    <t>6447H</t>
  </si>
  <si>
    <t>R C LES HIRONDELLES ST GERMAIN</t>
  </si>
  <si>
    <t>4930J</t>
  </si>
  <si>
    <t>LIMOGES ETUDIANTS CLUB</t>
  </si>
  <si>
    <t>5789T</t>
  </si>
  <si>
    <t>J A ISLE RUGBY</t>
  </si>
  <si>
    <t>5762N</t>
  </si>
  <si>
    <t>C S BELLACHON</t>
  </si>
  <si>
    <t>4887M</t>
  </si>
  <si>
    <t>C A P O LIMOGES</t>
  </si>
  <si>
    <t>4908K</t>
  </si>
  <si>
    <t>ASSOCIATION RUGBY CLUB DU PAYS DE ST YRIEIX</t>
  </si>
  <si>
    <t>7415Y</t>
  </si>
  <si>
    <t>AMBAZAC R C</t>
  </si>
  <si>
    <t>5678X</t>
  </si>
  <si>
    <t>AIXE RUGBY ATHLÉTIQUE SENIOR</t>
  </si>
  <si>
    <t>6112U</t>
  </si>
  <si>
    <t>AIXE RUGBY ATHLETIQUE</t>
  </si>
  <si>
    <t>7457S</t>
  </si>
  <si>
    <t>A S ST JUNIEN</t>
  </si>
  <si>
    <t>4932L</t>
  </si>
  <si>
    <t>A S PANAZOL</t>
  </si>
  <si>
    <t>6131P</t>
  </si>
  <si>
    <t>UNION SPORTIVE NORD GIRONDE OMNISPORTS</t>
  </si>
  <si>
    <t>7928H</t>
  </si>
  <si>
    <t>UNION RUGBY CLUBS XV AMBARES, ST LOUBES, IZON</t>
  </si>
  <si>
    <t>7760H</t>
  </si>
  <si>
    <t>UNION BORDEAUX METROPOLE (UBM)</t>
  </si>
  <si>
    <t>7735G</t>
  </si>
  <si>
    <t>UNION BORDEAUX BEGLES</t>
  </si>
  <si>
    <t>7187L</t>
  </si>
  <si>
    <t xml:space="preserve">UFAR AQUITAINE </t>
  </si>
  <si>
    <t>7135F</t>
  </si>
  <si>
    <t>U S SALLES</t>
  </si>
  <si>
    <t>4462A</t>
  </si>
  <si>
    <t>U S IZONNAISE</t>
  </si>
  <si>
    <t>6246P</t>
  </si>
  <si>
    <t>U S GALGONAISE RUGBY</t>
  </si>
  <si>
    <t>6247R</t>
  </si>
  <si>
    <t>U S CASTILLONNAISE</t>
  </si>
  <si>
    <t>4434V</t>
  </si>
  <si>
    <t>U S BOUSCATAISE</t>
  </si>
  <si>
    <t>6663T</t>
  </si>
  <si>
    <t>U S BAZADAISE</t>
  </si>
  <si>
    <t>4418C</t>
  </si>
  <si>
    <t>U ATH GUJAN MESTRAS</t>
  </si>
  <si>
    <t>4444F</t>
  </si>
  <si>
    <t>U A CADILLACAISE</t>
  </si>
  <si>
    <t>4432T</t>
  </si>
  <si>
    <t>STADE REOLAIS</t>
  </si>
  <si>
    <t>4459X</t>
  </si>
  <si>
    <t>STADE LANGONNAIS</t>
  </si>
  <si>
    <t>4447J</t>
  </si>
  <si>
    <t>STADE FOYEN</t>
  </si>
  <si>
    <t>4465D</t>
  </si>
  <si>
    <t xml:space="preserve">STADE BORDELAIS </t>
  </si>
  <si>
    <t>4424J</t>
  </si>
  <si>
    <t>STADE BLAYAIS RUGBY HT GIRONDE</t>
  </si>
  <si>
    <t>4423H</t>
  </si>
  <si>
    <t>ST MEDARD EN JALLES R C</t>
  </si>
  <si>
    <t>4467F</t>
  </si>
  <si>
    <t>SEVEN PYLA RUGBY</t>
  </si>
  <si>
    <t>7904H</t>
  </si>
  <si>
    <t>S C CAPTIEUX</t>
  </si>
  <si>
    <t>4436X</t>
  </si>
  <si>
    <t>RUGBY CLUB PAREMPUYRE</t>
  </si>
  <si>
    <t>7267U</t>
  </si>
  <si>
    <t>RUGBY CLUB MARTIGNAS ILLAC</t>
  </si>
  <si>
    <t>7074P</t>
  </si>
  <si>
    <t>RUGBY CLUB LIBOURNAIS</t>
  </si>
  <si>
    <t>7664H</t>
  </si>
  <si>
    <t>RUGBY CLUB DE LA PIMPINE</t>
  </si>
  <si>
    <t>7719Q</t>
  </si>
  <si>
    <t>RUGBY CLUB BASSIN D ARCACHON</t>
  </si>
  <si>
    <t>4470J</t>
  </si>
  <si>
    <t>RUGBY ASSOCIATION PAYS ISLE DRONNE 33</t>
  </si>
  <si>
    <t>7537A</t>
  </si>
  <si>
    <t>R C VILLENAVAIS</t>
  </si>
  <si>
    <t>4471K</t>
  </si>
  <si>
    <t>R C LEGE CAP FERRET</t>
  </si>
  <si>
    <t>4435W</t>
  </si>
  <si>
    <t>R C GRADIGNAN</t>
  </si>
  <si>
    <t>4442D</t>
  </si>
  <si>
    <t>R C CUBZAGUAIS</t>
  </si>
  <si>
    <t>5921L</t>
  </si>
  <si>
    <t>R C CESTADAIS</t>
  </si>
  <si>
    <t>5821C</t>
  </si>
  <si>
    <t>R C CADAUJACAIS</t>
  </si>
  <si>
    <t>6012K</t>
  </si>
  <si>
    <t>PESSAC RUGBY</t>
  </si>
  <si>
    <t>4457V</t>
  </si>
  <si>
    <t>PAYS MEDOC RUGBY</t>
  </si>
  <si>
    <t>4456U</t>
  </si>
  <si>
    <t>MAISON BASQUE DE BORDEAUX</t>
  </si>
  <si>
    <t>7683C</t>
  </si>
  <si>
    <t>LES SALAMANDRES DE SAINT MAGNE</t>
  </si>
  <si>
    <t>7670P</t>
  </si>
  <si>
    <t>LES COUNIFLES SEVENS</t>
  </si>
  <si>
    <t>7747U</t>
  </si>
  <si>
    <t>LEOGNAN RUGBY</t>
  </si>
  <si>
    <t>4448K</t>
  </si>
  <si>
    <t>LA BREDE RUGBY</t>
  </si>
  <si>
    <t>7071L</t>
  </si>
  <si>
    <t>IMPACT SEVENS</t>
  </si>
  <si>
    <t>7602T</t>
  </si>
  <si>
    <t>FRENCH FIJIAN CLASSIC</t>
  </si>
  <si>
    <t>7732D</t>
  </si>
  <si>
    <t>FRANCE CLASSIC RUGBY</t>
  </si>
  <si>
    <t>7640H</t>
  </si>
  <si>
    <t>EYRANS RUGBY FEMININ</t>
  </si>
  <si>
    <t>7781E</t>
  </si>
  <si>
    <t>ETOILE SP EYSINAISE</t>
  </si>
  <si>
    <t>5539W</t>
  </si>
  <si>
    <t>ENTENTE SP BRUGES BLANQUEFORT</t>
  </si>
  <si>
    <t>4431S</t>
  </si>
  <si>
    <t>ENTENTE AMBARES SAINT LOUBES</t>
  </si>
  <si>
    <t>4414Y</t>
  </si>
  <si>
    <t>ECOLE DE RUGBY SAINT QUENTINAISE</t>
  </si>
  <si>
    <t>7581W</t>
  </si>
  <si>
    <t>DROP DE BETON</t>
  </si>
  <si>
    <t>7259L</t>
  </si>
  <si>
    <t>CLUB MUNICIPAL DE FLOIRAC</t>
  </si>
  <si>
    <t>5695R</t>
  </si>
  <si>
    <t>CL AT BORDEAUX BEGLES  GIRONDE</t>
  </si>
  <si>
    <t>4419D</t>
  </si>
  <si>
    <t>CAZAUX OLYMPIQUE</t>
  </si>
  <si>
    <t>6189C</t>
  </si>
  <si>
    <t>C A LORMONT HAUTS DE GARONNE</t>
  </si>
  <si>
    <t>4450M</t>
  </si>
  <si>
    <t>C A CANTONAL GRIGNOLAIS</t>
  </si>
  <si>
    <t>4443E</t>
  </si>
  <si>
    <t>BUGS7</t>
  </si>
  <si>
    <t>7751Y</t>
  </si>
  <si>
    <t>BORDEAUX E C</t>
  </si>
  <si>
    <t>4425K</t>
  </si>
  <si>
    <t>BIGANOS RUGBY XV</t>
  </si>
  <si>
    <t>4439A</t>
  </si>
  <si>
    <t>ASSOCIATION SPORTIVE SPATIALE AQUITAINE</t>
  </si>
  <si>
    <t>7707C</t>
  </si>
  <si>
    <t>AM SAP POMPIERS SEC INTER COMM URBAINE BORDEAUX</t>
  </si>
  <si>
    <t>5971R</t>
  </si>
  <si>
    <t>A S ST AUBIN DE MEDOC</t>
  </si>
  <si>
    <t>5643J</t>
  </si>
  <si>
    <t>A S MERIGNAC RUGBY</t>
  </si>
  <si>
    <t>4451N</t>
  </si>
  <si>
    <t>A S LACANAU</t>
  </si>
  <si>
    <t>5617F</t>
  </si>
  <si>
    <t>A S CULT PESSAC ALOUETTE</t>
  </si>
  <si>
    <t>4458W</t>
  </si>
  <si>
    <t>XV HAUT PERIGORD</t>
  </si>
  <si>
    <t>5176B</t>
  </si>
  <si>
    <t>US BERGERACOISE VALLEE DORDOGNE</t>
  </si>
  <si>
    <t>5163M</t>
  </si>
  <si>
    <t>UNION SPORTIVE CUBLAC TERRASSON</t>
  </si>
  <si>
    <t>4935P</t>
  </si>
  <si>
    <t>UNION SAINT ASTIER NEUVIC</t>
  </si>
  <si>
    <t>5207K</t>
  </si>
  <si>
    <t>UNION RUGBY CLUB AUVEZERE</t>
  </si>
  <si>
    <t>7812M</t>
  </si>
  <si>
    <t>U S VILLEFRANCHOISE DU PERIGORD</t>
  </si>
  <si>
    <t>5217W</t>
  </si>
  <si>
    <t>U S VEZERIENNE LE LARDIN ST LAZARE</t>
  </si>
  <si>
    <t>5182H</t>
  </si>
  <si>
    <t>U S LANQUAIS VARENNES</t>
  </si>
  <si>
    <t>5618G</t>
  </si>
  <si>
    <t>U S LALINDE</t>
  </si>
  <si>
    <t>5181G</t>
  </si>
  <si>
    <t>U S CENACOISE</t>
  </si>
  <si>
    <t>5927T</t>
  </si>
  <si>
    <t>U A VERNOISE VERGT</t>
  </si>
  <si>
    <t>5216V</t>
  </si>
  <si>
    <t>U A ISSIGEACOISE</t>
  </si>
  <si>
    <t>5180F</t>
  </si>
  <si>
    <t>STADE MONPAZIEROIS</t>
  </si>
  <si>
    <t>5192U</t>
  </si>
  <si>
    <t>STADE BUISSONNAIS</t>
  </si>
  <si>
    <t>5165P</t>
  </si>
  <si>
    <t>STADE BELVESOIS</t>
  </si>
  <si>
    <t>5162L</t>
  </si>
  <si>
    <t>ST CYPRIEN A C</t>
  </si>
  <si>
    <t>5210N</t>
  </si>
  <si>
    <t>S A TRELISSACOIS</t>
  </si>
  <si>
    <t>5215U</t>
  </si>
  <si>
    <t>S A MONTPONNAIS</t>
  </si>
  <si>
    <t>5193V</t>
  </si>
  <si>
    <t>RUGBY SEPT PERIGORD</t>
  </si>
  <si>
    <t>7688H</t>
  </si>
  <si>
    <t>RUGBY CLUB DAGLANAIS</t>
  </si>
  <si>
    <t>6421E</t>
  </si>
  <si>
    <t>RUGBY CLUB BUGUOIS</t>
  </si>
  <si>
    <t>7540D</t>
  </si>
  <si>
    <t>R C VELINOIS</t>
  </si>
  <si>
    <t>5650S</t>
  </si>
  <si>
    <t>R C PRIGONTIN</t>
  </si>
  <si>
    <t>5986G</t>
  </si>
  <si>
    <t>R C MUSSIDANAIS</t>
  </si>
  <si>
    <t>5194W</t>
  </si>
  <si>
    <t>R C CANTONAL SALIGNACOIS PAYS DE FENELON</t>
  </si>
  <si>
    <t>6993B</t>
  </si>
  <si>
    <t>ESPERANCE SPORTIVE MONTIGNAC</t>
  </si>
  <si>
    <t>5191T</t>
  </si>
  <si>
    <t>C S NONTRONNAIS</t>
  </si>
  <si>
    <t>5197Z</t>
  </si>
  <si>
    <t>C OL PERIGUEUX OUEST</t>
  </si>
  <si>
    <t>5202E</t>
  </si>
  <si>
    <t>C A SARLADAIS PERIGORD NOIR</t>
  </si>
  <si>
    <t>5206J</t>
  </si>
  <si>
    <t>C A RIBERACOIS</t>
  </si>
  <si>
    <t>5205H</t>
  </si>
  <si>
    <t>C A PERIGOURDIN</t>
  </si>
  <si>
    <t>5201D</t>
  </si>
  <si>
    <t>AMICALE SPORTIVE EYMETOISE</t>
  </si>
  <si>
    <t>5177C</t>
  </si>
  <si>
    <t>U S THOUARSAISE RUGBY</t>
  </si>
  <si>
    <t>4409T</t>
  </si>
  <si>
    <t>S A ST MAIXENTAIS</t>
  </si>
  <si>
    <t>4407R</t>
  </si>
  <si>
    <t>S A PARTHENAISIEN</t>
  </si>
  <si>
    <t>4387U</t>
  </si>
  <si>
    <t>RUGBY OLYMPIQUE CLUB MELLOIS</t>
  </si>
  <si>
    <t>7494F</t>
  </si>
  <si>
    <t>NIORT RUGBY CLUB</t>
  </si>
  <si>
    <t>4385S</t>
  </si>
  <si>
    <t>CLUB OVALIE DU BOCAGE 79</t>
  </si>
  <si>
    <t>4374E</t>
  </si>
  <si>
    <t>C R A NIORT</t>
  </si>
  <si>
    <t>6020U</t>
  </si>
  <si>
    <t>A R C CHAURAY</t>
  </si>
  <si>
    <t>6153N</t>
  </si>
  <si>
    <t>STADE MARCHOIS</t>
  </si>
  <si>
    <t>4926E</t>
  </si>
  <si>
    <t>RUGBY CLUB  AUBUSSONNAIS 23 SUD</t>
  </si>
  <si>
    <t>4884J</t>
  </si>
  <si>
    <t>UNION SPORTIVE NEUVICOISE</t>
  </si>
  <si>
    <t>4921Z</t>
  </si>
  <si>
    <t>UNION SPORTIVE JUILLAC OBJAT</t>
  </si>
  <si>
    <t>7805E</t>
  </si>
  <si>
    <t>U S VARETZIENNE</t>
  </si>
  <si>
    <t>4940V</t>
  </si>
  <si>
    <t>U S USSEL</t>
  </si>
  <si>
    <t>4938T</t>
  </si>
  <si>
    <t>U S MERLINOISE</t>
  </si>
  <si>
    <t>4915T</t>
  </si>
  <si>
    <t>U S EGLETONNAISE</t>
  </si>
  <si>
    <t>4897Y</t>
  </si>
  <si>
    <t>U S BEAULIEU</t>
  </si>
  <si>
    <t>4886L</t>
  </si>
  <si>
    <t>U S ARGENTACOISE</t>
  </si>
  <si>
    <t>4883H</t>
  </si>
  <si>
    <t>ST PRIVAT PLEAUX RUGBY XAINTRIE</t>
  </si>
  <si>
    <t>6152M</t>
  </si>
  <si>
    <t>ST PRIEST DE GIMEL A C</t>
  </si>
  <si>
    <t>4933M</t>
  </si>
  <si>
    <t>SPORTING CLUB TULLE CORREZE</t>
  </si>
  <si>
    <t>4936R</t>
  </si>
  <si>
    <t>SPORTING CLUB GARDILLOU</t>
  </si>
  <si>
    <t>7662F</t>
  </si>
  <si>
    <t>S C RIVERAIN DE MANSAC</t>
  </si>
  <si>
    <t>6174L</t>
  </si>
  <si>
    <t>RUGBY CLUB UZERCHOIS</t>
  </si>
  <si>
    <t>4939U</t>
  </si>
  <si>
    <t>RUGBY CLUB TREIGNACOIS</t>
  </si>
  <si>
    <t>5792W</t>
  </si>
  <si>
    <t>RUGBY CAUSSE VEZERE</t>
  </si>
  <si>
    <t>4920Y</t>
  </si>
  <si>
    <t>R C MIEL BEYNAT</t>
  </si>
  <si>
    <t>6380K</t>
  </si>
  <si>
    <t>R C LUBERSACOIS</t>
  </si>
  <si>
    <t>6200P</t>
  </si>
  <si>
    <t>R C GUERETOIS CREUSE</t>
  </si>
  <si>
    <t>4899A</t>
  </si>
  <si>
    <t>R C CHAMEYRACOIS</t>
  </si>
  <si>
    <t>5998V</t>
  </si>
  <si>
    <t>NSL RUGBY</t>
  </si>
  <si>
    <t>4919X</t>
  </si>
  <si>
    <t>LES MYOSOTIS DE TULLE</t>
  </si>
  <si>
    <t>6568P</t>
  </si>
  <si>
    <t>LES ABEILLES DE MIEL</t>
  </si>
  <si>
    <t>7858K</t>
  </si>
  <si>
    <t>E V MALEMORT BRIVE OLYMPIQUE</t>
  </si>
  <si>
    <t>4889P</t>
  </si>
  <si>
    <t>CLUB ATHLETIQUE ORGNACOIS</t>
  </si>
  <si>
    <t>6006D</t>
  </si>
  <si>
    <t>CHALLENGE JEANNOT LAFONT RUGBY A TOUCHER</t>
  </si>
  <si>
    <t>7390X</t>
  </si>
  <si>
    <t>C A ST AULAIRE</t>
  </si>
  <si>
    <t>4927F</t>
  </si>
  <si>
    <t>C A SALON LA TOUR</t>
  </si>
  <si>
    <t>6135U</t>
  </si>
  <si>
    <t>C A POMPADOUR</t>
  </si>
  <si>
    <t>4923B</t>
  </si>
  <si>
    <t>C A MEYMAC</t>
  </si>
  <si>
    <t>4916U</t>
  </si>
  <si>
    <t>C A BRIVISTE CORREZE</t>
  </si>
  <si>
    <t>4888N</t>
  </si>
  <si>
    <t>A S SEILHACOISE</t>
  </si>
  <si>
    <t>4924C</t>
  </si>
  <si>
    <t>A S P O BRIVE</t>
  </si>
  <si>
    <t>4890R</t>
  </si>
  <si>
    <t>A S MEYSSACOISE</t>
  </si>
  <si>
    <t>4917V</t>
  </si>
  <si>
    <t>A S JEUNES DE DAMPNIAT</t>
  </si>
  <si>
    <t>4896X</t>
  </si>
  <si>
    <t>A S CHASTEAUX ET LISSAC</t>
  </si>
  <si>
    <t>6486A</t>
  </si>
  <si>
    <t>A S BORTOISE</t>
  </si>
  <si>
    <t>4207Y</t>
  </si>
  <si>
    <t>U S TREMBLADAISE</t>
  </si>
  <si>
    <t>4412W</t>
  </si>
  <si>
    <t>U S SAINTES RUGBY</t>
  </si>
  <si>
    <t>4401J</t>
  </si>
  <si>
    <t>U S AIGREFEUILLAISE</t>
  </si>
  <si>
    <t>4370A</t>
  </si>
  <si>
    <t>STADE ROCHELAIS</t>
  </si>
  <si>
    <t>4393A</t>
  </si>
  <si>
    <t>SPORTING CLUB RHETAIS</t>
  </si>
  <si>
    <t>4408S</t>
  </si>
  <si>
    <t>S C SURGERIEN</t>
  </si>
  <si>
    <t>4404M</t>
  </si>
  <si>
    <t>S A ROCHEFORT RUGBY</t>
  </si>
  <si>
    <t>4391Y</t>
  </si>
  <si>
    <t>RUGBY TONNAY CHARENTE</t>
  </si>
  <si>
    <t>4410U</t>
  </si>
  <si>
    <t>RUGBY CLUB PUILBOREAU</t>
  </si>
  <si>
    <t>6306E</t>
  </si>
  <si>
    <t>ROYAN SAUJON RUGBY</t>
  </si>
  <si>
    <t>4402K</t>
  </si>
  <si>
    <t>R OL PONTOIS</t>
  </si>
  <si>
    <t>4390X</t>
  </si>
  <si>
    <t>R A C ANGERIEN</t>
  </si>
  <si>
    <t>4405N</t>
  </si>
  <si>
    <t>OVALIE CLUB VILLENEUVOIS</t>
  </si>
  <si>
    <t>6086R</t>
  </si>
  <si>
    <t>OLERON R C</t>
  </si>
  <si>
    <t>4406P</t>
  </si>
  <si>
    <t>MARSILLY RUGBY CLUB</t>
  </si>
  <si>
    <t>7393A</t>
  </si>
  <si>
    <t>LES MARCASSINS</t>
  </si>
  <si>
    <t>7404M</t>
  </si>
  <si>
    <t>FOURAS OLYMPIQUE CLUB</t>
  </si>
  <si>
    <t>4379K</t>
  </si>
  <si>
    <t>COEUR DE SAINTONGE RUGBY</t>
  </si>
  <si>
    <t>7238P</t>
  </si>
  <si>
    <t>AVENIR RUGBYSTIQUE AYTRESIEN</t>
  </si>
  <si>
    <t>6252W</t>
  </si>
  <si>
    <t>AMICALE RUGBY DE MARANS</t>
  </si>
  <si>
    <t>4382N</t>
  </si>
  <si>
    <t>AMICALE DES ANCIENS JOUEURS DE L U S S RUGBY</t>
  </si>
  <si>
    <t>7369A</t>
  </si>
  <si>
    <t>UNION ROUMAZIERES CHABANAIS RUGBY</t>
  </si>
  <si>
    <t>5701X</t>
  </si>
  <si>
    <t>UNION COGNAC / SAINT JEAN D'ANGELY</t>
  </si>
  <si>
    <t>7713I</t>
  </si>
  <si>
    <t>UNION BARBEZIEUX JONZAC</t>
  </si>
  <si>
    <t>6911M</t>
  </si>
  <si>
    <t>U S COGNAC</t>
  </si>
  <si>
    <t>4376G</t>
  </si>
  <si>
    <t>U A LA ROCHEFOUCAULD</t>
  </si>
  <si>
    <t>4392Z</t>
  </si>
  <si>
    <t>SOYAUX ANGOULEME XV CHARENTE</t>
  </si>
  <si>
    <t>4371B</t>
  </si>
  <si>
    <t>RUFFEC A C</t>
  </si>
  <si>
    <t>4399G</t>
  </si>
  <si>
    <t>RACING CLUB DE JARNAC</t>
  </si>
  <si>
    <t>7141M</t>
  </si>
  <si>
    <t>RACING CLUB DE CHERVES RICHEMONT</t>
  </si>
  <si>
    <t>7347C</t>
  </si>
  <si>
    <t>R C MONTBRON</t>
  </si>
  <si>
    <t>5922M</t>
  </si>
  <si>
    <t>R C CONFOLENTAIS</t>
  </si>
  <si>
    <t>4375F</t>
  </si>
  <si>
    <t>CLUB OMNISPORTS COURONNAIS</t>
  </si>
  <si>
    <t>4378J</t>
  </si>
  <si>
    <t>AVANT GARDE VILLEFAGNANAISE</t>
  </si>
  <si>
    <t>4413X</t>
  </si>
  <si>
    <t>XV COURONNAIS</t>
  </si>
  <si>
    <t>5105Z</t>
  </si>
  <si>
    <t>VALKYRIES NORMANDIE RUGBY CLUBS</t>
  </si>
  <si>
    <t>7906K</t>
  </si>
  <si>
    <t>SOC E PH BLANGY BOUTTENCOURT</t>
  </si>
  <si>
    <t>5076T</t>
  </si>
  <si>
    <t>RUGBY CLUB UNION SPORTIVE FORGES LES EAUX</t>
  </si>
  <si>
    <t>7203C</t>
  </si>
  <si>
    <t>RUGBY CLUB PORT DU HAVRE</t>
  </si>
  <si>
    <t>5093L</t>
  </si>
  <si>
    <t>RUGBY CLUB MONT SAINT AIGNAN</t>
  </si>
  <si>
    <t>5110E</t>
  </si>
  <si>
    <t>RUGBY CLUB DU PLATEAU EST</t>
  </si>
  <si>
    <t>7059Y</t>
  </si>
  <si>
    <t>RUGBY CLUB DES 3 ABBAYES</t>
  </si>
  <si>
    <t>7471G</t>
  </si>
  <si>
    <t>ROUEN NORMANDIE RUGBY</t>
  </si>
  <si>
    <t>7343Y</t>
  </si>
  <si>
    <t>R C YVETOTAIS</t>
  </si>
  <si>
    <t>6453P</t>
  </si>
  <si>
    <t>R C BRESLE (EU)</t>
  </si>
  <si>
    <t>5084B</t>
  </si>
  <si>
    <t>R C BARENTIN</t>
  </si>
  <si>
    <t>6003A</t>
  </si>
  <si>
    <t>HAVRE RUGBY CLUB</t>
  </si>
  <si>
    <t>5094M</t>
  </si>
  <si>
    <t>HAVRE A C</t>
  </si>
  <si>
    <t>5092K</t>
  </si>
  <si>
    <t>FECAMPOISE R C</t>
  </si>
  <si>
    <t>5086D</t>
  </si>
  <si>
    <t>DIEPPE UNIVERSITAIRE CLUB</t>
  </si>
  <si>
    <t>5082Z</t>
  </si>
  <si>
    <t>C S GRAVENCHON</t>
  </si>
  <si>
    <t>5091J</t>
  </si>
  <si>
    <t>C OMN REGION ELBEUVIENNE</t>
  </si>
  <si>
    <t>5083A</t>
  </si>
  <si>
    <t>AS ROUEN UNIVERSITE CLUB</t>
  </si>
  <si>
    <t>7159G</t>
  </si>
  <si>
    <t>ALL CES LEVILLAIN G. QUEVILLY</t>
  </si>
  <si>
    <t>5090H</t>
  </si>
  <si>
    <t>RUGBY CLUB DU BOCAGE</t>
  </si>
  <si>
    <t>7822X</t>
  </si>
  <si>
    <t>R C FLERS ET PAYS DU BOCAGE</t>
  </si>
  <si>
    <t>5087E</t>
  </si>
  <si>
    <t>R C ARGENTAN</t>
  </si>
  <si>
    <t>5074R</t>
  </si>
  <si>
    <t>R C ALENCON</t>
  </si>
  <si>
    <t>5072N</t>
  </si>
  <si>
    <t>C A AIGLON</t>
  </si>
  <si>
    <t>5097R</t>
  </si>
  <si>
    <t>RUGBY OUEST COTENTIN</t>
  </si>
  <si>
    <t>6825U</t>
  </si>
  <si>
    <t>RUGBY CLUB VALOGNES</t>
  </si>
  <si>
    <t>6712W</t>
  </si>
  <si>
    <t>RC ST MARTIN CHAMPS AVRANCHES</t>
  </si>
  <si>
    <t>6457U</t>
  </si>
  <si>
    <t>R C ST LOIS</t>
  </si>
  <si>
    <t>5112G</t>
  </si>
  <si>
    <t>R C PAYS DE COUTANCES</t>
  </si>
  <si>
    <t>6893T</t>
  </si>
  <si>
    <t>R C GRANVILLAIS</t>
  </si>
  <si>
    <t>5089G</t>
  </si>
  <si>
    <t>R C CHERBOURG HAGUE</t>
  </si>
  <si>
    <t>5080X</t>
  </si>
  <si>
    <t>STADE PORTE NORMANDE VERNON</t>
  </si>
  <si>
    <t>5115K</t>
  </si>
  <si>
    <t>S C BERNAY</t>
  </si>
  <si>
    <t>5075S</t>
  </si>
  <si>
    <t>RUGBY OLYMPIQUE CLUB EURE MADRIE SEINE</t>
  </si>
  <si>
    <t>7739L</t>
  </si>
  <si>
    <t>RUGBY LOISIR VERNEUIL</t>
  </si>
  <si>
    <t>7202B</t>
  </si>
  <si>
    <t>R C PONT AUDEMER</t>
  </si>
  <si>
    <t>5106A</t>
  </si>
  <si>
    <t>R C ARCHEPONTAIN</t>
  </si>
  <si>
    <t>5981B</t>
  </si>
  <si>
    <t>R C ANDRESIEN</t>
  </si>
  <si>
    <t>6849V</t>
  </si>
  <si>
    <t>EVREUX A C RUGBY</t>
  </si>
  <si>
    <t>5085C</t>
  </si>
  <si>
    <t>ENTENTE GISORSIENNE</t>
  </si>
  <si>
    <t>5654W</t>
  </si>
  <si>
    <t>C S ANDELYS</t>
  </si>
  <si>
    <t>5073P</t>
  </si>
  <si>
    <t>ASS OMNISPORT DE THUIT SIGNOL RUGBY</t>
  </si>
  <si>
    <t>7299C</t>
  </si>
  <si>
    <t>STADE CAENNAIS RUGBY CLUB</t>
  </si>
  <si>
    <t>5077U</t>
  </si>
  <si>
    <t>SECTION LEXOVIENNE RUGBY</t>
  </si>
  <si>
    <t>5098S</t>
  </si>
  <si>
    <t>RUGBY CLUB DU PAYS DE FALAISE</t>
  </si>
  <si>
    <t>7899C</t>
  </si>
  <si>
    <t>RUGBY ATHLETIC CLUB HONFLEURAIS</t>
  </si>
  <si>
    <t>5096P</t>
  </si>
  <si>
    <t>R C HEROUVILLAIS</t>
  </si>
  <si>
    <t>5095N</t>
  </si>
  <si>
    <t>R C DU BOCAGE VIROIS</t>
  </si>
  <si>
    <t>5830M</t>
  </si>
  <si>
    <t>L OVALIE CAENNAISE</t>
  </si>
  <si>
    <t>7098R</t>
  </si>
  <si>
    <t>COTE DE NACRE RUGBY CLUB</t>
  </si>
  <si>
    <t>6769H</t>
  </si>
  <si>
    <t>BAYEUX RUGBY CLUB</t>
  </si>
  <si>
    <t>7261N</t>
  </si>
  <si>
    <t>UNION RUGBY CENTRE 78 (URC78)</t>
  </si>
  <si>
    <t>4765E</t>
  </si>
  <si>
    <t>SAINT CYR OLYMPIQUE RUGBY</t>
  </si>
  <si>
    <t>7862P</t>
  </si>
  <si>
    <t>RUGBY CLUB SEINE &amp; OISE TRIEL SUR SEINE</t>
  </si>
  <si>
    <t>5749Z</t>
  </si>
  <si>
    <t>RUGBY CLUB SEINE &amp; OISE ACHERES</t>
  </si>
  <si>
    <t>4566N</t>
  </si>
  <si>
    <t>RUGBY CLUB MONTESSON CHATOU</t>
  </si>
  <si>
    <t>6116Y</t>
  </si>
  <si>
    <t>RUGBY CLUB LES MUREAUX</t>
  </si>
  <si>
    <t>7817S</t>
  </si>
  <si>
    <t>RUGBY CLUB AUBERGENVILLE ELISABETHVILLE</t>
  </si>
  <si>
    <t>4575Y</t>
  </si>
  <si>
    <t>RUGBY CELLOIS CHESNAYSIEN</t>
  </si>
  <si>
    <t>5832P</t>
  </si>
  <si>
    <t>RAMBOUILLET SPORTS</t>
  </si>
  <si>
    <t>4745H</t>
  </si>
  <si>
    <t>R O C HOUILLES CARRIERES SEINE</t>
  </si>
  <si>
    <t>5541Y</t>
  </si>
  <si>
    <t>R CONFLANS HERBLAY VAL SEINE</t>
  </si>
  <si>
    <t>4641V</t>
  </si>
  <si>
    <t>R C VERSAILLES</t>
  </si>
  <si>
    <t>4778U</t>
  </si>
  <si>
    <t>R C VELIZY VILLACOUBLAY</t>
  </si>
  <si>
    <t>7107A</t>
  </si>
  <si>
    <t>PLAISIR RUGBY CLUB</t>
  </si>
  <si>
    <t>4737Z</t>
  </si>
  <si>
    <t>M LAFFITTE ST GERMAIN POISSY</t>
  </si>
  <si>
    <t>4650E</t>
  </si>
  <si>
    <t>EPONE RUGBY CLUB</t>
  </si>
  <si>
    <t>7132C</t>
  </si>
  <si>
    <t>ECOLE RUGBY DE MONTFORT L AMAURY</t>
  </si>
  <si>
    <t>7301E</t>
  </si>
  <si>
    <t>COTE OUVERT</t>
  </si>
  <si>
    <t>7600R</t>
  </si>
  <si>
    <t>C O GARGENVILLE</t>
  </si>
  <si>
    <t>4633L</t>
  </si>
  <si>
    <t>C A CHEVREUSE</t>
  </si>
  <si>
    <t>4599Z</t>
  </si>
  <si>
    <t>ASSOCIATION SPORTIVE MANTAISE</t>
  </si>
  <si>
    <t>7770T</t>
  </si>
  <si>
    <t>AMICALE LAIQUE DES JEUNES DE LIMAY RUGBY</t>
  </si>
  <si>
    <t>4646A</t>
  </si>
  <si>
    <t>A S MONTIGNY LE BRETONNEUX</t>
  </si>
  <si>
    <t>6377G</t>
  </si>
  <si>
    <t>STADE DOMONTOIS RUGBY CLUB</t>
  </si>
  <si>
    <t>7395C</t>
  </si>
  <si>
    <t>RUGBY CLUB VALLEE DE MONTMORENCY SOISY</t>
  </si>
  <si>
    <t>4757W</t>
  </si>
  <si>
    <t>RUGBY CLUB MERY SUR OISE</t>
  </si>
  <si>
    <t>7743Q</t>
  </si>
  <si>
    <t>RACING CLUB DE L AGGLOMERATION CERGY PONTOISE</t>
  </si>
  <si>
    <t>7452M</t>
  </si>
  <si>
    <t>R C L ISLE ADAM</t>
  </si>
  <si>
    <t>5558S</t>
  </si>
  <si>
    <t>PARISIS RUGBY CLUB</t>
  </si>
  <si>
    <t>4631J</t>
  </si>
  <si>
    <t>O R C ARGENTEUIL</t>
  </si>
  <si>
    <t>6353F</t>
  </si>
  <si>
    <t>ENT GOUSSAINVILLE GONESSE XV</t>
  </si>
  <si>
    <t>5669M</t>
  </si>
  <si>
    <t>ECOLE DE RUGBY DU VEXIN</t>
  </si>
  <si>
    <t>7647Q</t>
  </si>
  <si>
    <t>ASSOCIATION SPORTIVE DE SAINT OUEN L'AUMONE</t>
  </si>
  <si>
    <t>7923C</t>
  </si>
  <si>
    <t>A AMICALE S SARCELLES</t>
  </si>
  <si>
    <t>4753S</t>
  </si>
  <si>
    <t>VIE AU GRAND AIR DE ST MAUR</t>
  </si>
  <si>
    <t>4769J</t>
  </si>
  <si>
    <t>UNION DES BORDS DE MARNE</t>
  </si>
  <si>
    <t>7099S</t>
  </si>
  <si>
    <t>U S ALFORTVILLE RUGBY</t>
  </si>
  <si>
    <t>4567P</t>
  </si>
  <si>
    <t>RUGBY PARIS SUD EST</t>
  </si>
  <si>
    <t>7886P</t>
  </si>
  <si>
    <t>RUGBY CLUB SUCY</t>
  </si>
  <si>
    <t>4759Y</t>
  </si>
  <si>
    <t>RUGBY CLUB DU PLATEAU BRIARD</t>
  </si>
  <si>
    <t>6692Z</t>
  </si>
  <si>
    <t>RUGBY CHARENTON MAISONS ALFORT ST MAURICE</t>
  </si>
  <si>
    <t>6595U</t>
  </si>
  <si>
    <t>RED STAR CLUB CHAMPIGNY</t>
  </si>
  <si>
    <t>4593T</t>
  </si>
  <si>
    <t>R C VINCENNES</t>
  </si>
  <si>
    <t>4786C</t>
  </si>
  <si>
    <t>R C VAL DE BIEVRE</t>
  </si>
  <si>
    <t>4640U</t>
  </si>
  <si>
    <t>R C CRETEIL CHOISY</t>
  </si>
  <si>
    <t>4600A</t>
  </si>
  <si>
    <t>E S  VITRY</t>
  </si>
  <si>
    <t>4789F</t>
  </si>
  <si>
    <t>BONNEUIL VILLENEUVE BREVANNES</t>
  </si>
  <si>
    <t>4781X</t>
  </si>
  <si>
    <t>A A S  FRESNES</t>
  </si>
  <si>
    <t>4632K</t>
  </si>
  <si>
    <t>TERRES DE FRANCE RUGBY</t>
  </si>
  <si>
    <t>7112F</t>
  </si>
  <si>
    <t>STADE OL ROSNEEN</t>
  </si>
  <si>
    <t>4749M</t>
  </si>
  <si>
    <t>ST DENIS U S</t>
  </si>
  <si>
    <t>4768H</t>
  </si>
  <si>
    <t>RUGBY OLYMPIQUE DE PANTIN</t>
  </si>
  <si>
    <t>4678K</t>
  </si>
  <si>
    <t>RUGBY CLUB MONTREUILLOIS</t>
  </si>
  <si>
    <t>5833R</t>
  </si>
  <si>
    <t>RUGBY CLUB D'EPINAY SUR SEINE</t>
  </si>
  <si>
    <t>7934P</t>
  </si>
  <si>
    <t>RUGBY CLUB DE DRANCY</t>
  </si>
  <si>
    <t>4621Y</t>
  </si>
  <si>
    <t>RUGBY CLUB COURNEUVIEN</t>
  </si>
  <si>
    <t>7681A</t>
  </si>
  <si>
    <t>RUGBY CLUB BAGNOLTAIS</t>
  </si>
  <si>
    <t>6996E</t>
  </si>
  <si>
    <t>RUGBY AULNAY CLUB</t>
  </si>
  <si>
    <t>4576Z</t>
  </si>
  <si>
    <t>RED STAR OL AUDONIEN ST OUEN</t>
  </si>
  <si>
    <t>4771L</t>
  </si>
  <si>
    <t>R C NOISY LE SEC</t>
  </si>
  <si>
    <t>4672D</t>
  </si>
  <si>
    <t>R C NOISY LE GD MARNE LA VALLEE</t>
  </si>
  <si>
    <t>6222N</t>
  </si>
  <si>
    <t>R C NEUILLY SUR MARNE</t>
  </si>
  <si>
    <t>4669A</t>
  </si>
  <si>
    <t>R C LIVRY GARGAN</t>
  </si>
  <si>
    <t>4647B</t>
  </si>
  <si>
    <t>ESPERANCE SPORTIVE STAINS</t>
  </si>
  <si>
    <t>4758X</t>
  </si>
  <si>
    <t>BLANC MESNIL SPORTS RUGBY</t>
  </si>
  <si>
    <t>4580D</t>
  </si>
  <si>
    <t>A C BOBIGNY 93 RUGBY</t>
  </si>
  <si>
    <t>4581E</t>
  </si>
  <si>
    <t>U S O CHELLES RUGBY</t>
  </si>
  <si>
    <t>6693A</t>
  </si>
  <si>
    <t>U S JEUNESSE DE MITRY MORY</t>
  </si>
  <si>
    <t>6435V</t>
  </si>
  <si>
    <t>STADE PONTELLOIS</t>
  </si>
  <si>
    <t>7918X</t>
  </si>
  <si>
    <t>SAVIGNY RUGBY SENART</t>
  </si>
  <si>
    <t>7447G</t>
  </si>
  <si>
    <t>RUGBY SUD 77</t>
  </si>
  <si>
    <t>4627E</t>
  </si>
  <si>
    <t>RUGBY MELUN COMBS SENART 77</t>
  </si>
  <si>
    <t>4656L</t>
  </si>
  <si>
    <t>RUGBY CLUB DU PAYS DE NEMOURS</t>
  </si>
  <si>
    <t>4668Z</t>
  </si>
  <si>
    <t>RUGBY CLUB DU PAYS DE MEAUX</t>
  </si>
  <si>
    <t>7034W</t>
  </si>
  <si>
    <t>RUGBY CLUB DE CHAMPS - VAL MAUBUEE</t>
  </si>
  <si>
    <t>6782X</t>
  </si>
  <si>
    <t>R C THIERRYPONTAIN</t>
  </si>
  <si>
    <t>6348A</t>
  </si>
  <si>
    <t>PROVINS RUGBY CLUB</t>
  </si>
  <si>
    <t>4637R</t>
  </si>
  <si>
    <t>OURCQ RUGBY CLUB</t>
  </si>
  <si>
    <t>7550P</t>
  </si>
  <si>
    <t>OLYMPIQUE COLUMERIEN ET PAYS FERTOIS RUGBY</t>
  </si>
  <si>
    <t>4612N</t>
  </si>
  <si>
    <t>ILE DE FRANCE POLICE RUGBY DITE "LES BABAZZFRANCILIENS"</t>
  </si>
  <si>
    <t>7841S</t>
  </si>
  <si>
    <t>GRETZ TOURNAN OZOIR RUGBY CENTRE 77</t>
  </si>
  <si>
    <t>4676H</t>
  </si>
  <si>
    <t>C O OTHIS</t>
  </si>
  <si>
    <t>6100F</t>
  </si>
  <si>
    <t>A S LAGNY RUGBY</t>
  </si>
  <si>
    <t>4644Y</t>
  </si>
  <si>
    <t>UFAR ILE DE FRANCE</t>
  </si>
  <si>
    <t>7091H</t>
  </si>
  <si>
    <t>U S O MASSIF CENTRAL</t>
  </si>
  <si>
    <t>5951U</t>
  </si>
  <si>
    <t>STADE FRANCAIS PARIS</t>
  </si>
  <si>
    <t>4687V</t>
  </si>
  <si>
    <t>S C U F</t>
  </si>
  <si>
    <t>4686U</t>
  </si>
  <si>
    <t>R C PARIS 15</t>
  </si>
  <si>
    <t>4727N</t>
  </si>
  <si>
    <t>PARIS XO RUGBY</t>
  </si>
  <si>
    <t>7578T</t>
  </si>
  <si>
    <t>PARIS UNIVERSITE CLUB</t>
  </si>
  <si>
    <t>4680M</t>
  </si>
  <si>
    <t>PARIS OLYMPIQUE RUGBY CLUB</t>
  </si>
  <si>
    <t>6621X</t>
  </si>
  <si>
    <t>OCEAN'S SEVEN</t>
  </si>
  <si>
    <t>7827C</t>
  </si>
  <si>
    <t>EQUIPE PHARMA OVALIE</t>
  </si>
  <si>
    <t>7878F</t>
  </si>
  <si>
    <t>C S MINISTERE FINANCES  PARIS</t>
  </si>
  <si>
    <t>4684S</t>
  </si>
  <si>
    <t>ASSOCIATION SPORTIVE DE L'ELYSEE</t>
  </si>
  <si>
    <t>7211L</t>
  </si>
  <si>
    <t xml:space="preserve">ASPTT GRAND PARIS </t>
  </si>
  <si>
    <t>7709E</t>
  </si>
  <si>
    <t>"LARGE" LIGUE DES ANCIENS RUGBYMEN DES GRANDES ECOLES</t>
  </si>
  <si>
    <t>7868V</t>
  </si>
  <si>
    <t>STADE DE VANVES</t>
  </si>
  <si>
    <t>7929I</t>
  </si>
  <si>
    <t>SEVRES CHAVILLE RUGBY</t>
  </si>
  <si>
    <t>6934M</t>
  </si>
  <si>
    <t>SEVENTISE</t>
  </si>
  <si>
    <t>7680Z</t>
  </si>
  <si>
    <t>SELECTION NATIONALE DE RUGBY GENDARMERIE XV</t>
  </si>
  <si>
    <t>7698T</t>
  </si>
  <si>
    <t>RUGBY URBAN ATTITUDE</t>
  </si>
  <si>
    <t>7571L</t>
  </si>
  <si>
    <t>RUGBY CLUB GARCHES VAUCRESSON</t>
  </si>
  <si>
    <t>6191E</t>
  </si>
  <si>
    <t>RUGBY CLUB DE SURESNES - HAUTS DE SEINE</t>
  </si>
  <si>
    <t>4760Z</t>
  </si>
  <si>
    <t>RUGBY CLUB DE COURBEVOIE</t>
  </si>
  <si>
    <t>4613P</t>
  </si>
  <si>
    <t>RUEIL A C</t>
  </si>
  <si>
    <t>4751P</t>
  </si>
  <si>
    <t>RACING NANTERRE RUGBY</t>
  </si>
  <si>
    <t>6545P</t>
  </si>
  <si>
    <t>RACING CLUB DE FRANCE RUGBY</t>
  </si>
  <si>
    <t>4679L</t>
  </si>
  <si>
    <t>RACING CLUB ASNIEROIS</t>
  </si>
  <si>
    <t>7842T</t>
  </si>
  <si>
    <t>RACING 92 FEMININES</t>
  </si>
  <si>
    <t>7924D</t>
  </si>
  <si>
    <t>R C PARIS NEUILLY SUR SEINE</t>
  </si>
  <si>
    <t>4780W</t>
  </si>
  <si>
    <t>PUTEAUX RUGBY</t>
  </si>
  <si>
    <t>7134E</t>
  </si>
  <si>
    <t>LES BLEUS SEVENS</t>
  </si>
  <si>
    <t>7618K</t>
  </si>
  <si>
    <t>LE XV DU TIGRE</t>
  </si>
  <si>
    <t>7881I</t>
  </si>
  <si>
    <t>ENT R C PLESSIS ROBINSON MEUDO</t>
  </si>
  <si>
    <t>4657M</t>
  </si>
  <si>
    <t>CLICHY RUGBY COEUR OVALIE</t>
  </si>
  <si>
    <t>7892V</t>
  </si>
  <si>
    <t>CLAMART RUGBY 92</t>
  </si>
  <si>
    <t>4601B</t>
  </si>
  <si>
    <t>CHATILLON RUGBY CLUB XV</t>
  </si>
  <si>
    <t>7830F</t>
  </si>
  <si>
    <t>CHABS SEVENS 92</t>
  </si>
  <si>
    <t>7694P</t>
  </si>
  <si>
    <t>CENTRALE PARIS ANCIENS RUGBY CLUB</t>
  </si>
  <si>
    <t>7293W</t>
  </si>
  <si>
    <t>C S M GENNEVILLOIS</t>
  </si>
  <si>
    <t>5568C</t>
  </si>
  <si>
    <t>C S CLICHY</t>
  </si>
  <si>
    <t>4605F</t>
  </si>
  <si>
    <t>C O MULTISPORT BAGNEUX RUGBY</t>
  </si>
  <si>
    <t>6047Y</t>
  </si>
  <si>
    <t>ASS SPORTIVE FONTENAISIENNE</t>
  </si>
  <si>
    <t>7123T</t>
  </si>
  <si>
    <t>ANTONY METRO 92</t>
  </si>
  <si>
    <t>4568R</t>
  </si>
  <si>
    <t>A C B B BOULOGNE BILLANCOURT</t>
  </si>
  <si>
    <t>4583G</t>
  </si>
  <si>
    <t>VIRY CHATILLON RUGBY CLUB</t>
  </si>
  <si>
    <t>7818T</t>
  </si>
  <si>
    <t>U S RIS ORANGIS</t>
  </si>
  <si>
    <t>4747K</t>
  </si>
  <si>
    <t>U S PALAISEAU</t>
  </si>
  <si>
    <t>4677J</t>
  </si>
  <si>
    <t>U S O ATHIS MONS</t>
  </si>
  <si>
    <t>4574X</t>
  </si>
  <si>
    <t>TRIBAL 15</t>
  </si>
  <si>
    <t>7921A</t>
  </si>
  <si>
    <t>SEVENS FANTASTICS</t>
  </si>
  <si>
    <t>7690K</t>
  </si>
  <si>
    <t>SAINTE GENEVIEVE SPORTS RUGBY</t>
  </si>
  <si>
    <t>4766F</t>
  </si>
  <si>
    <t>RUGBY VAL D ORGE SAVIGNY LONJUMEAU</t>
  </si>
  <si>
    <t>4754T</t>
  </si>
  <si>
    <t>RUGBY CLUB MASSY ESSONNE</t>
  </si>
  <si>
    <t>4654J</t>
  </si>
  <si>
    <t>RUGBY CLUB DE SAINTRY</t>
  </si>
  <si>
    <t>6990Y</t>
  </si>
  <si>
    <t>R O YERROIS</t>
  </si>
  <si>
    <t>4790G</t>
  </si>
  <si>
    <t>R O C GIFFOIS</t>
  </si>
  <si>
    <t>4635N</t>
  </si>
  <si>
    <t>R C EPINAY SUR ORGE</t>
  </si>
  <si>
    <t>5836U</t>
  </si>
  <si>
    <t>R C DOURDAN</t>
  </si>
  <si>
    <t>4620X</t>
  </si>
  <si>
    <t>R C CHILLY MAZARIN</t>
  </si>
  <si>
    <t>4664V</t>
  </si>
  <si>
    <t>R C BALLANCOURTOIS</t>
  </si>
  <si>
    <t>6325A</t>
  </si>
  <si>
    <t>GRIGNY RUGBY A 15</t>
  </si>
  <si>
    <t>7324D</t>
  </si>
  <si>
    <t>ETAMPES R C</t>
  </si>
  <si>
    <t>4624B</t>
  </si>
  <si>
    <t>ENTENTE R C C S BRETIGNY</t>
  </si>
  <si>
    <t>4586K</t>
  </si>
  <si>
    <t>ENT AS MARCOUSSIS US LIMOURS</t>
  </si>
  <si>
    <t>4653H</t>
  </si>
  <si>
    <t>C ATH ORSAY RUGBY CLUB</t>
  </si>
  <si>
    <t>4675G</t>
  </si>
  <si>
    <t>ARPAJON RUGBY XV</t>
  </si>
  <si>
    <t>4573W</t>
  </si>
  <si>
    <t>AM ANC INTERNATIONAUX RUG FRA</t>
  </si>
  <si>
    <t>7130A</t>
  </si>
  <si>
    <t>A S NOZAY</t>
  </si>
  <si>
    <t>6921Y</t>
  </si>
  <si>
    <t>A S CORBEIL ESSONNE/RC MENNECY</t>
  </si>
  <si>
    <t>4610L</t>
  </si>
  <si>
    <t>XV D ABBEVILLE</t>
  </si>
  <si>
    <t>7258K</t>
  </si>
  <si>
    <t>RUGBY OLYMPIQUE FLESSELLES</t>
  </si>
  <si>
    <t>7073N</t>
  </si>
  <si>
    <t>RUGBY CLUB EPPEVILLOIS ET DE L'EST DE LA SOMME</t>
  </si>
  <si>
    <t>7908M</t>
  </si>
  <si>
    <t>R C AMIENOIS</t>
  </si>
  <si>
    <t>4522R</t>
  </si>
  <si>
    <t>MONTDIDIER RUGBY CLUB</t>
  </si>
  <si>
    <t>7041D</t>
  </si>
  <si>
    <t>ENT DOULLENS GRILLONS PICARDIE</t>
  </si>
  <si>
    <t>6272T</t>
  </si>
  <si>
    <t>ALBERT RUGBY</t>
  </si>
  <si>
    <t>7429N</t>
  </si>
  <si>
    <t>RUGBY VAL DE CANCHE MARESQUEL-HESDIN</t>
  </si>
  <si>
    <t>7310P</t>
  </si>
  <si>
    <t>RUGBY CLUB LENS LIEVIN</t>
  </si>
  <si>
    <t>7043F</t>
  </si>
  <si>
    <t>RUGBY CLUB DU PAYS DE LUMBRES</t>
  </si>
  <si>
    <t>7847Y</t>
  </si>
  <si>
    <t>RUGBY CLUB ARRAS</t>
  </si>
  <si>
    <t>4523S</t>
  </si>
  <si>
    <t>R O C CARVINOIS</t>
  </si>
  <si>
    <t>7015A</t>
  </si>
  <si>
    <t>R C BOULONNAIS</t>
  </si>
  <si>
    <t>4525U</t>
  </si>
  <si>
    <t>R C BETHUNOIS</t>
  </si>
  <si>
    <t>4524T</t>
  </si>
  <si>
    <t>R C AUDOMAROIS</t>
  </si>
  <si>
    <t>4546S</t>
  </si>
  <si>
    <t>OVALE GY</t>
  </si>
  <si>
    <t>6560F</t>
  </si>
  <si>
    <t>LE TOUQUET ETAPLES RUGBY CLUB</t>
  </si>
  <si>
    <t>6907H</t>
  </si>
  <si>
    <t>ASS ANCIENS ELEVES DE LEFOREST</t>
  </si>
  <si>
    <t>5928U</t>
  </si>
  <si>
    <t>AMICALE DU RUGBY CALAISIEN</t>
  </si>
  <si>
    <t>4526V</t>
  </si>
  <si>
    <t>XV CREPYNOIS</t>
  </si>
  <si>
    <t>4616T</t>
  </si>
  <si>
    <t>RUGBY CLUB DE MERU LES SABLONS</t>
  </si>
  <si>
    <t>6540J</t>
  </si>
  <si>
    <t>R O C CANTILIEN</t>
  </si>
  <si>
    <t>4594U</t>
  </si>
  <si>
    <t>R I PLESSIS LAGNY</t>
  </si>
  <si>
    <t>6615R</t>
  </si>
  <si>
    <t>R C SENLIS</t>
  </si>
  <si>
    <t>4755U</t>
  </si>
  <si>
    <t>R C NOYONNAIS</t>
  </si>
  <si>
    <t>4673E</t>
  </si>
  <si>
    <t>R C COMPIEGNOIS</t>
  </si>
  <si>
    <t>4608J</t>
  </si>
  <si>
    <t>CLERMONT CLUB RUGBY</t>
  </si>
  <si>
    <t>4615S</t>
  </si>
  <si>
    <t>BEAUVAIS XV R C</t>
  </si>
  <si>
    <t>4578B</t>
  </si>
  <si>
    <t>ASSOCIATION SPORTIVE LES ARLEQUINS</t>
  </si>
  <si>
    <t>7641J</t>
  </si>
  <si>
    <t>XV BAILLEULOIS</t>
  </si>
  <si>
    <t>6552X</t>
  </si>
  <si>
    <t>RUGBY UNION DUNKERQUE LITTORAL</t>
  </si>
  <si>
    <t>4531A</t>
  </si>
  <si>
    <t>RUGBY DES WEPPES</t>
  </si>
  <si>
    <t>7462X</t>
  </si>
  <si>
    <t>RUGBY CLUB HAZEBROUCK</t>
  </si>
  <si>
    <t>4535E</t>
  </si>
  <si>
    <t>RUGBY CLUB FLANDRES LITTORAL NORD</t>
  </si>
  <si>
    <t>7624R</t>
  </si>
  <si>
    <t>RUGBY CLUB ANZINOIS</t>
  </si>
  <si>
    <t>7106Z</t>
  </si>
  <si>
    <t>R OL CAMBRAISIEN</t>
  </si>
  <si>
    <t>4527W</t>
  </si>
  <si>
    <t>R OL C TOURQUENNOIS</t>
  </si>
  <si>
    <t>4548U</t>
  </si>
  <si>
    <t>R O FOURMISIEN</t>
  </si>
  <si>
    <t>5929V</t>
  </si>
  <si>
    <t>R C VALENCIENNOIS</t>
  </si>
  <si>
    <t>4549V</t>
  </si>
  <si>
    <t>R C SAMBRE MAUBEUGE</t>
  </si>
  <si>
    <t>4542M</t>
  </si>
  <si>
    <t>R C ROUBAIX</t>
  </si>
  <si>
    <t>5730D</t>
  </si>
  <si>
    <t>R C AMANDINOIS</t>
  </si>
  <si>
    <t>4545R</t>
  </si>
  <si>
    <t>OVALIE CLUB DE CAPPELLE LA GRANDE</t>
  </si>
  <si>
    <t>7902F</t>
  </si>
  <si>
    <t>OVALE DE PHALEMPIN</t>
  </si>
  <si>
    <t>7509W</t>
  </si>
  <si>
    <t>OLYMPIQUE DE GRANDE SYNTHE</t>
  </si>
  <si>
    <t>6259D</t>
  </si>
  <si>
    <t>OL MARCQUOIS RUGBY</t>
  </si>
  <si>
    <t>4541L</t>
  </si>
  <si>
    <t>MORMAL RUGBY CLUB</t>
  </si>
  <si>
    <t>7922B</t>
  </si>
  <si>
    <t>MILLAM PACK OVALIE</t>
  </si>
  <si>
    <t>7424H</t>
  </si>
  <si>
    <t>LILLE RUGBY CLUB - IRIS 1924</t>
  </si>
  <si>
    <t>4540K</t>
  </si>
  <si>
    <t>LILLE METROPOLE RC VILLENEUVOIS</t>
  </si>
  <si>
    <t>4550W</t>
  </si>
  <si>
    <t>L OVALE RACING CLUB MARQUETTOIS</t>
  </si>
  <si>
    <t>5884W</t>
  </si>
  <si>
    <t>GRAVELINES RUGBY CLUB MARITIME</t>
  </si>
  <si>
    <t>7175Y</t>
  </si>
  <si>
    <t>ECOLE DE RUGBY DE COUDEKERQUE BRANCHE</t>
  </si>
  <si>
    <t>7304H</t>
  </si>
  <si>
    <t>DOUAI RUGBY OLYMPIQUE</t>
  </si>
  <si>
    <t>5898L</t>
  </si>
  <si>
    <t>C LEO LAGRANGE  ARMENTIERES</t>
  </si>
  <si>
    <t>5473Z</t>
  </si>
  <si>
    <t>RUGBY EN FETE MONTREUIL AUX LIONS</t>
  </si>
  <si>
    <t>7303G</t>
  </si>
  <si>
    <t>RUGBY CLUB DE THIERACHE</t>
  </si>
  <si>
    <t>6978K</t>
  </si>
  <si>
    <t>RACING CL ST QUENTINOIS</t>
  </si>
  <si>
    <t>4547T</t>
  </si>
  <si>
    <t>R C LAON</t>
  </si>
  <si>
    <t>4537G</t>
  </si>
  <si>
    <t>R C CHAUNOIS</t>
  </si>
  <si>
    <t>4528X</t>
  </si>
  <si>
    <t>CHATEAU THIERRY RUGBY OMOIS CL</t>
  </si>
  <si>
    <t>5805K</t>
  </si>
  <si>
    <t>AMICAL CLUB DE SOISSONS</t>
  </si>
  <si>
    <t>4756V</t>
  </si>
  <si>
    <t>SAINT DIE - RAON L ETAPE - BACCARAT XV</t>
  </si>
  <si>
    <t>4121E</t>
  </si>
  <si>
    <t>RUGBY CLUB DES DEUX VALLEES</t>
  </si>
  <si>
    <t>7078U</t>
  </si>
  <si>
    <t>R C S VITTELLOIS</t>
  </si>
  <si>
    <t>6613N</t>
  </si>
  <si>
    <t>R A EPINAL GOLBEY</t>
  </si>
  <si>
    <t>5667K</t>
  </si>
  <si>
    <t>U S FORBACH RUGBY</t>
  </si>
  <si>
    <t>4094A</t>
  </si>
  <si>
    <t>THIONVILLE YUTZ GENERATION R E</t>
  </si>
  <si>
    <t>4130P</t>
  </si>
  <si>
    <t>STANISLAS SEVENS</t>
  </si>
  <si>
    <t>7737I</t>
  </si>
  <si>
    <t>STADE SARROIS RUGBY SAARBRUCKEN EV</t>
  </si>
  <si>
    <t>7551Q</t>
  </si>
  <si>
    <t>R U S HAYANGE</t>
  </si>
  <si>
    <t>4098E</t>
  </si>
  <si>
    <t>R C NABORIEN</t>
  </si>
  <si>
    <t>6497M</t>
  </si>
  <si>
    <t>R C METZ MOSELLE</t>
  </si>
  <si>
    <t>4104L</t>
  </si>
  <si>
    <t>ESPOIRS SARREGUEMINES RUGBY</t>
  </si>
  <si>
    <t>6840K</t>
  </si>
  <si>
    <t>ENT SPORTIVE HAGONDANGE</t>
  </si>
  <si>
    <t>4096C</t>
  </si>
  <si>
    <t>CERCLE SPORTIF DES COMMUNAUTES EUROPEENNES LUXEMBOURG</t>
  </si>
  <si>
    <t>7421E</t>
  </si>
  <si>
    <t>BOULAY OLYMPIQUE</t>
  </si>
  <si>
    <t>7411U</t>
  </si>
  <si>
    <t>AVENIR R C LORQUIN</t>
  </si>
  <si>
    <t>6876Z</t>
  </si>
  <si>
    <t>S A VERDUNOIS</t>
  </si>
  <si>
    <t>4127L</t>
  </si>
  <si>
    <t>RUGBY CLUB BAR LE DUC</t>
  </si>
  <si>
    <t>6404L</t>
  </si>
  <si>
    <t>RUGBY CENTRE MEUSE FORCE 4</t>
  </si>
  <si>
    <t>7092J</t>
  </si>
  <si>
    <t>U S BASSIN DE LONGWY</t>
  </si>
  <si>
    <t>4102J</t>
  </si>
  <si>
    <t>RUGBY GRIZZLYS ORNE LORRAINE CONFLUENCES</t>
  </si>
  <si>
    <t>7849A</t>
  </si>
  <si>
    <t>R C PONT A MOUSSON</t>
  </si>
  <si>
    <t>4112V</t>
  </si>
  <si>
    <t>R C LUNEVILLOIS</t>
  </si>
  <si>
    <t>4103K</t>
  </si>
  <si>
    <t>R C DIEULOUARD LIVERDUN</t>
  </si>
  <si>
    <t>6239G</t>
  </si>
  <si>
    <t>OVALIE CLUB DU BASSIN TOULOIS</t>
  </si>
  <si>
    <t>7633A</t>
  </si>
  <si>
    <t>NANCY SEICHAMPS RUGBY</t>
  </si>
  <si>
    <t>4128M</t>
  </si>
  <si>
    <t>C O VILLERS LES NANCY</t>
  </si>
  <si>
    <t>6963U</t>
  </si>
  <si>
    <t>STADE REIMS</t>
  </si>
  <si>
    <t>4746J</t>
  </si>
  <si>
    <t>RUGBY EPERNAY CHAMPAGNE</t>
  </si>
  <si>
    <t>4622Z</t>
  </si>
  <si>
    <t>RUGBY CLUB CHAMPENOIS SEZANNAIS</t>
  </si>
  <si>
    <t>7816R</t>
  </si>
  <si>
    <t>REIMS UNIVERSITE CLUB RUGBY</t>
  </si>
  <si>
    <t>7501N</t>
  </si>
  <si>
    <t>C OL CHALONNAIS</t>
  </si>
  <si>
    <t>4590P</t>
  </si>
  <si>
    <t>R C LANGRES</t>
  </si>
  <si>
    <t>5831N</t>
  </si>
  <si>
    <t>ECAC RUGBY CHAUMONT</t>
  </si>
  <si>
    <t>6090V</t>
  </si>
  <si>
    <t>CLUB OVALIE DE SAINT DIZIER</t>
  </si>
  <si>
    <t>4122F</t>
  </si>
  <si>
    <t>RUGBY CLUB THANN</t>
  </si>
  <si>
    <t>4124H</t>
  </si>
  <si>
    <t>RUGBY CLUB ENSISHEIM</t>
  </si>
  <si>
    <t>7017C</t>
  </si>
  <si>
    <t>R C ST LOUIS</t>
  </si>
  <si>
    <t>4123G</t>
  </si>
  <si>
    <t>R C MULHOUSE</t>
  </si>
  <si>
    <t>4107P</t>
  </si>
  <si>
    <t>PORTE D'ALSACE RUGBY CLUB</t>
  </si>
  <si>
    <t>7212M</t>
  </si>
  <si>
    <t>OTTMARSHEIM RUGBY CLUB</t>
  </si>
  <si>
    <t>7846X</t>
  </si>
  <si>
    <t>COLMAR R C</t>
  </si>
  <si>
    <t>4092Y</t>
  </si>
  <si>
    <t>ASS CULTURELLE ET SPORTIVE PEUGEOT CITROEN MULHOUSE</t>
  </si>
  <si>
    <t>6236D</t>
  </si>
  <si>
    <t>A S CHALAMPE</t>
  </si>
  <si>
    <t>5709F</t>
  </si>
  <si>
    <t>STRASBOURG ALSACE RUGBY</t>
  </si>
  <si>
    <t>7788M</t>
  </si>
  <si>
    <t>RUGBY CLUB HAGUENAU</t>
  </si>
  <si>
    <t>4097D</t>
  </si>
  <si>
    <t>RUGBY CLUB FEMININ DE LA FAVE</t>
  </si>
  <si>
    <t>7742P</t>
  </si>
  <si>
    <t>RUGBY CLUB DE LA LICORNE - SAVERNE</t>
  </si>
  <si>
    <t>7322B</t>
  </si>
  <si>
    <t>R C SELESTAT GIESSEN</t>
  </si>
  <si>
    <t>6231Y</t>
  </si>
  <si>
    <t>MUTZIG OVALIE MOLSHEIM</t>
  </si>
  <si>
    <t>7190P</t>
  </si>
  <si>
    <t>LAUTERBOURG A S</t>
  </si>
  <si>
    <t>6066U</t>
  </si>
  <si>
    <t>DRUSUS HARPASTUM RUGBY</t>
  </si>
  <si>
    <t>7663G</t>
  </si>
  <si>
    <t>C R ILLKIRCH GRAFFENSTADEN</t>
  </si>
  <si>
    <t>5704A</t>
  </si>
  <si>
    <t>ASSOCIATION SPORTIVE DES CHEMINOTS DE STRASBOURG RUGBY</t>
  </si>
  <si>
    <t>7436V</t>
  </si>
  <si>
    <t>RUG CHAMPAGNE ST ANDRE VERGERS</t>
  </si>
  <si>
    <t>6623Z</t>
  </si>
  <si>
    <t>RUD - RUGBY DIENVILLE</t>
  </si>
  <si>
    <t>7738K</t>
  </si>
  <si>
    <t>ROMILLY RUGBY CLUB</t>
  </si>
  <si>
    <t>4748L</t>
  </si>
  <si>
    <t>CLUB RUGBY AUBE CHAMPAGNE OSSEY MARIGNY</t>
  </si>
  <si>
    <t>7425J</t>
  </si>
  <si>
    <t>U S GIVETOISE RUGBY</t>
  </si>
  <si>
    <t>5823E</t>
  </si>
  <si>
    <t>RUGBY CLUB VOUZIERS</t>
  </si>
  <si>
    <t>7251C</t>
  </si>
  <si>
    <t>RETHEL S RUGBY XV</t>
  </si>
  <si>
    <t>4543N</t>
  </si>
  <si>
    <t>R OL CHARLEVILLE</t>
  </si>
  <si>
    <t>4529Y</t>
  </si>
  <si>
    <t>STADIU CAPICURSINU XV</t>
  </si>
  <si>
    <t>7936R</t>
  </si>
  <si>
    <t>R C LUCCIANA</t>
  </si>
  <si>
    <t>4963V</t>
  </si>
  <si>
    <t>R C CASINCA XV</t>
  </si>
  <si>
    <t>6044V</t>
  </si>
  <si>
    <t>CORTE RUGBY CLUB</t>
  </si>
  <si>
    <t>7308M</t>
  </si>
  <si>
    <t>CLUB RUGBY AMATEUR DE BALAGNE</t>
  </si>
  <si>
    <t>6170G</t>
  </si>
  <si>
    <t>BASTIA XV</t>
  </si>
  <si>
    <t>6716A</t>
  </si>
  <si>
    <t>ASSOCIATION RUGBY CLUB DU NEBBIU</t>
  </si>
  <si>
    <t>7657A</t>
  </si>
  <si>
    <t>A S  VENTISERI XV</t>
  </si>
  <si>
    <t>6108P</t>
  </si>
  <si>
    <t>RUGBY CLUB OLYMPIQUE ALTA ROCCA RIZZANESE VALINCO</t>
  </si>
  <si>
    <t>7179C</t>
  </si>
  <si>
    <t>R C AJACCIEN</t>
  </si>
  <si>
    <t>6631H</t>
  </si>
  <si>
    <t>PORTO VECCHIO XV</t>
  </si>
  <si>
    <t>7160H</t>
  </si>
  <si>
    <t>PASSIONI RUGBY</t>
  </si>
  <si>
    <t>7693N</t>
  </si>
  <si>
    <t>ISULA XV</t>
  </si>
  <si>
    <t>7815Q</t>
  </si>
  <si>
    <t>CITE IMPERIALE RUGBY CLUB</t>
  </si>
  <si>
    <t>7914T</t>
  </si>
  <si>
    <t>U S PITHIVERIENNE</t>
  </si>
  <si>
    <t>5146U</t>
  </si>
  <si>
    <t>U S ORLEANAISE</t>
  </si>
  <si>
    <t>5580R</t>
  </si>
  <si>
    <t>U S M MONTARGIS</t>
  </si>
  <si>
    <t>5140M</t>
  </si>
  <si>
    <t>RUGBY CLUB DE BEAUCE</t>
  </si>
  <si>
    <t>7330K</t>
  </si>
  <si>
    <t>R C ORLEANS LA SOURCE</t>
  </si>
  <si>
    <t>5144S</t>
  </si>
  <si>
    <t>R C ORLEANS</t>
  </si>
  <si>
    <t>5143R</t>
  </si>
  <si>
    <t>R C GIEN  BRIARE</t>
  </si>
  <si>
    <t>5124V</t>
  </si>
  <si>
    <t>R C CASTELNEUVIEN</t>
  </si>
  <si>
    <t>6372B</t>
  </si>
  <si>
    <t>PARC PATAY ATHLETIQUE RUGBY CLUB</t>
  </si>
  <si>
    <t>7864R</t>
  </si>
  <si>
    <t>OLIVET RUGBY ACADEMIE</t>
  </si>
  <si>
    <t>7938T</t>
  </si>
  <si>
    <t>O VAL DES MAUVES</t>
  </si>
  <si>
    <t>7490B</t>
  </si>
  <si>
    <t>MENESTREAU RUGBY SOLOGNE</t>
  </si>
  <si>
    <t>7718P</t>
  </si>
  <si>
    <t>J.A.S.</t>
  </si>
  <si>
    <t>6954J</t>
  </si>
  <si>
    <t>CHALETTE LOIRET EST RUGBY FEMININ</t>
  </si>
  <si>
    <t>7177A</t>
  </si>
  <si>
    <t>CERCLE JULES FERRY RUGBY FLEURY LES AUBRAIS</t>
  </si>
  <si>
    <t>5538V</t>
  </si>
  <si>
    <t>CENTRE DE LOISIRS ET D ANIMATIONS DE PATAY</t>
  </si>
  <si>
    <t>7507U</t>
  </si>
  <si>
    <t>C S MUNICIPAL SULLYLOIS</t>
  </si>
  <si>
    <t>5874K</t>
  </si>
  <si>
    <t>BOIGNY ASSOCIATION RUGBY</t>
  </si>
  <si>
    <t>7466B</t>
  </si>
  <si>
    <t>U S VENDOMOISE</t>
  </si>
  <si>
    <t>5157F</t>
  </si>
  <si>
    <t>U S BRACIEUX</t>
  </si>
  <si>
    <t>5123U</t>
  </si>
  <si>
    <t>RUGBY CLUB MONTOIRIEN</t>
  </si>
  <si>
    <t>5579P</t>
  </si>
  <si>
    <t>R C ROMORANTIN SOLOGNE</t>
  </si>
  <si>
    <t>5147V</t>
  </si>
  <si>
    <t>R C BLAISOIS</t>
  </si>
  <si>
    <t>5120R</t>
  </si>
  <si>
    <t>ECOLE DE RUGBY DU CANTON MONTRICHARD</t>
  </si>
  <si>
    <t>7316V</t>
  </si>
  <si>
    <t>CLUB ATH ST LAURENT RUGBY</t>
  </si>
  <si>
    <t>5153B</t>
  </si>
  <si>
    <t>AS SALBRIS</t>
  </si>
  <si>
    <t>5148W</t>
  </si>
  <si>
    <t>A S LAMOTTOISE</t>
  </si>
  <si>
    <t>5138K</t>
  </si>
  <si>
    <t>U S TOURS</t>
  </si>
  <si>
    <t>5155D</t>
  </si>
  <si>
    <t>U S ST PIERRE DES CORPS</t>
  </si>
  <si>
    <t>5154C</t>
  </si>
  <si>
    <t>U S JOUE</t>
  </si>
  <si>
    <t>5137J</t>
  </si>
  <si>
    <t>S C LANGEAIS</t>
  </si>
  <si>
    <t>6028C</t>
  </si>
  <si>
    <t>S C CHINONAIS</t>
  </si>
  <si>
    <t>5131C</t>
  </si>
  <si>
    <t>RUGBY CLUB GAULOIS LA MEMBROLLE</t>
  </si>
  <si>
    <t>7506T</t>
  </si>
  <si>
    <t>RUGBY CLUB DE LA MANSE</t>
  </si>
  <si>
    <t>7089F</t>
  </si>
  <si>
    <t>RUG ENT ESVRES MONTBAZON</t>
  </si>
  <si>
    <t>5586X</t>
  </si>
  <si>
    <t>L'OVALE DE LOIRE</t>
  </si>
  <si>
    <t>6936P</t>
  </si>
  <si>
    <t>LOCHES R O C</t>
  </si>
  <si>
    <t>5139L</t>
  </si>
  <si>
    <t>L'ELAN VOUVRILLON RUGBY</t>
  </si>
  <si>
    <t>7022H</t>
  </si>
  <si>
    <t>HOWARD HINTON SEVENS ORGANISATIONS</t>
  </si>
  <si>
    <t>7604V</t>
  </si>
  <si>
    <t>A S LUYNOISE RUGBY</t>
  </si>
  <si>
    <t>6140Z</t>
  </si>
  <si>
    <t>U S LA CHATRE</t>
  </si>
  <si>
    <t>5130B</t>
  </si>
  <si>
    <t>U S ARGENTONNAISE</t>
  </si>
  <si>
    <t>5117M</t>
  </si>
  <si>
    <t>RC BLANCOIS</t>
  </si>
  <si>
    <t>6981N</t>
  </si>
  <si>
    <t>R C ISSOUDUN</t>
  </si>
  <si>
    <t>5136H</t>
  </si>
  <si>
    <t>R C DEOLOIS</t>
  </si>
  <si>
    <t>5133E</t>
  </si>
  <si>
    <t>R A C CASTELROUSSIN</t>
  </si>
  <si>
    <t>5128Z</t>
  </si>
  <si>
    <t>OVALIE DEOLOISE</t>
  </si>
  <si>
    <t>7165N</t>
  </si>
  <si>
    <t>BUZANCAIS RUG VAL INDRE BRENNE</t>
  </si>
  <si>
    <t>5125W</t>
  </si>
  <si>
    <t>RUGBY CLUB LUISANTAIS</t>
  </si>
  <si>
    <t>5494X</t>
  </si>
  <si>
    <t>R C P NOGENT LE ROTROU</t>
  </si>
  <si>
    <t>5141N</t>
  </si>
  <si>
    <t>R C DROUAIS</t>
  </si>
  <si>
    <t>5135G</t>
  </si>
  <si>
    <t>OVAL UNION RUGBY SUD 28</t>
  </si>
  <si>
    <t>7566F</t>
  </si>
  <si>
    <t>ENTENTE SPORTIVE NOGENTAISE</t>
  </si>
  <si>
    <t>7189N</t>
  </si>
  <si>
    <t>DAMMARIE R C</t>
  </si>
  <si>
    <t>6009G</t>
  </si>
  <si>
    <t>COMBRAY RUGBY CLUB</t>
  </si>
  <si>
    <t>7383Q</t>
  </si>
  <si>
    <t>C'CHARTRES RUGBY</t>
  </si>
  <si>
    <t>5129A</t>
  </si>
  <si>
    <t>XV COSNOIS VAL DE LOIRE</t>
  </si>
  <si>
    <t>7674T</t>
  </si>
  <si>
    <t>UNION SPORTIVE BERRICHONNE</t>
  </si>
  <si>
    <t>7399G</t>
  </si>
  <si>
    <t>U S ST FLORENT SUR CHER</t>
  </si>
  <si>
    <t>5152A</t>
  </si>
  <si>
    <t>S A VIERZONNAIS</t>
  </si>
  <si>
    <t>5158G</t>
  </si>
  <si>
    <t>RUGBY SANCERROIS</t>
  </si>
  <si>
    <t>5149X</t>
  </si>
  <si>
    <t>R C DE LUNERY</t>
  </si>
  <si>
    <t>5708E</t>
  </si>
  <si>
    <t>OVAL CLUB SANCOINNAIS</t>
  </si>
  <si>
    <t>5150Y</t>
  </si>
  <si>
    <t>FOECY OVALE CLUB</t>
  </si>
  <si>
    <t>5581S</t>
  </si>
  <si>
    <t>ENT S C ST AMAND ET R C ORVAL</t>
  </si>
  <si>
    <t>5151Z</t>
  </si>
  <si>
    <t>BOURGES XV</t>
  </si>
  <si>
    <t>5121S</t>
  </si>
  <si>
    <t>BELLEVILLE RUGBY CLUB</t>
  </si>
  <si>
    <t>6316R</t>
  </si>
  <si>
    <t>ARCAY RUGBY CLUB PAYS DE BOURGES</t>
  </si>
  <si>
    <t>7227C</t>
  </si>
  <si>
    <t>A C AUBIGNY</t>
  </si>
  <si>
    <t>5118N</t>
  </si>
  <si>
    <t>RUGBY CLUB IRODOUER</t>
  </si>
  <si>
    <t>7367Y</t>
  </si>
  <si>
    <t>AS ORANGE CESSON</t>
  </si>
  <si>
    <t>7266T</t>
  </si>
  <si>
    <t>SKOL RUGBY ER NAV KER</t>
  </si>
  <si>
    <t>6995D</t>
  </si>
  <si>
    <t>RUGBY UNION PAYS DE LORIENT</t>
  </si>
  <si>
    <t>7825A</t>
  </si>
  <si>
    <t>RUGBY OVALIE LORIENT</t>
  </si>
  <si>
    <t>7143Q</t>
  </si>
  <si>
    <t>RUGBY LANESTER LOCUNEL</t>
  </si>
  <si>
    <t>6315P</t>
  </si>
  <si>
    <t>RUGBY CLUB PLOERMEL</t>
  </si>
  <si>
    <t>7792R</t>
  </si>
  <si>
    <t>RUGBY CLUB PAYS MUZILLACAIS</t>
  </si>
  <si>
    <t>7199Y</t>
  </si>
  <si>
    <t>RUGBY CLUB PAYS D ELVEN</t>
  </si>
  <si>
    <t>7326F</t>
  </si>
  <si>
    <t>RUGBY CLUB HENNEBONT BLAVET</t>
  </si>
  <si>
    <t>7010V</t>
  </si>
  <si>
    <t>RUGBY CLUB GUIDEL</t>
  </si>
  <si>
    <t>6842M</t>
  </si>
  <si>
    <t>RUGBY CLUB DU PAYS DE MAURON</t>
  </si>
  <si>
    <t>7546K</t>
  </si>
  <si>
    <t>RUGBY CLUB BROCELIANDE OUST SERENT</t>
  </si>
  <si>
    <t>6755T</t>
  </si>
  <si>
    <t>RHUYS RUGBY CLUB</t>
  </si>
  <si>
    <t>7810K</t>
  </si>
  <si>
    <t>R C VANNETAIS</t>
  </si>
  <si>
    <t>4369Z</t>
  </si>
  <si>
    <t>R C PONTIVYEN</t>
  </si>
  <si>
    <t>6669Z</t>
  </si>
  <si>
    <t>PAYS D'AURAY RUGBY CLUB</t>
  </si>
  <si>
    <t>4352F</t>
  </si>
  <si>
    <t>ILE DE GROIX RUGBY CLUB</t>
  </si>
  <si>
    <t>7372D</t>
  </si>
  <si>
    <t>GUER COETQUIDAN RUGBY</t>
  </si>
  <si>
    <t>7903G</t>
  </si>
  <si>
    <t>GRANDCHAMP R C</t>
  </si>
  <si>
    <t>4357L</t>
  </si>
  <si>
    <t>GLAS MANCHOTS</t>
  </si>
  <si>
    <t>7419C</t>
  </si>
  <si>
    <t>ASS PLOEMEUR RUGBY CLUB</t>
  </si>
  <si>
    <t>6688V</t>
  </si>
  <si>
    <t>AMICALE PLOUAYSIENNE RUGBY</t>
  </si>
  <si>
    <t>7893W</t>
  </si>
  <si>
    <t>UNION SPORTIVE ACIGNOLAISE</t>
  </si>
  <si>
    <t>6973E</t>
  </si>
  <si>
    <t>STADE RENNAIS RUGBY</t>
  </si>
  <si>
    <t>6951F</t>
  </si>
  <si>
    <t>SAINT PERE RUGBY CLUB</t>
  </si>
  <si>
    <t>7286P</t>
  </si>
  <si>
    <t>S C LE RHEU</t>
  </si>
  <si>
    <t>4366W</t>
  </si>
  <si>
    <t>RUGBY CLUB VAL D'ILLE AUBIGNE MELESSE</t>
  </si>
  <si>
    <t>7917W</t>
  </si>
  <si>
    <t>RUGBY BRETAGNE ROMANTIQUE</t>
  </si>
  <si>
    <t>7374F</t>
  </si>
  <si>
    <t>RUGBY AGGLOMÉRATION MALOUINE</t>
  </si>
  <si>
    <t>7656Z</t>
  </si>
  <si>
    <t>RUGBY AGGLOMERATION DE CHATEAUBOURG</t>
  </si>
  <si>
    <t>7638F</t>
  </si>
  <si>
    <t>RENNES ETUDIANTS CLUB</t>
  </si>
  <si>
    <t>4365V</t>
  </si>
  <si>
    <t>RACING CLUB BROCELIANDE RUGBY PAIMPONT</t>
  </si>
  <si>
    <t>7348D</t>
  </si>
  <si>
    <t>R OL C BRUZOIS</t>
  </si>
  <si>
    <t>5537U</t>
  </si>
  <si>
    <t>R C REDONNAIS</t>
  </si>
  <si>
    <t>6025Z</t>
  </si>
  <si>
    <t>CERCLE JULES FERRY (ST MALO)</t>
  </si>
  <si>
    <t>6531Z</t>
  </si>
  <si>
    <t>BAIN DE BRETAGNE RUGBY</t>
  </si>
  <si>
    <t>7037Z</t>
  </si>
  <si>
    <t>AVANT GARDE LAIQUE DE FOUGERES</t>
  </si>
  <si>
    <t>6979L</t>
  </si>
  <si>
    <t>AURORE DE VITRE</t>
  </si>
  <si>
    <t>6935N</t>
  </si>
  <si>
    <t>AMICALE LAIQUE DE MELESSE</t>
  </si>
  <si>
    <t>6941V</t>
  </si>
  <si>
    <t>U R LANDERNEAU</t>
  </si>
  <si>
    <t>6770J</t>
  </si>
  <si>
    <t>RUGBY OLYMPIQUE CLUB KEMPERLE</t>
  </si>
  <si>
    <t>6991Z</t>
  </si>
  <si>
    <t>RUGBY CLUB IROISE SAINT RENAN</t>
  </si>
  <si>
    <t>6074C</t>
  </si>
  <si>
    <t>RUGBY CLUB FEMININES DU PAYS DE BREST</t>
  </si>
  <si>
    <t>7758F</t>
  </si>
  <si>
    <t>RUGBY CLUB DU PAYS DE MORLAIX</t>
  </si>
  <si>
    <t>6982P</t>
  </si>
  <si>
    <t>RUGBY CLUB DE L'HERMINE</t>
  </si>
  <si>
    <t>7216R</t>
  </si>
  <si>
    <t>RUGBY CLUB DE L ABER</t>
  </si>
  <si>
    <t>7105Y</t>
  </si>
  <si>
    <t>RUGBY AR FOUILHEZ MENEZ ARE</t>
  </si>
  <si>
    <t>7891U</t>
  </si>
  <si>
    <t>R F C KASTELLIN</t>
  </si>
  <si>
    <t>6267M</t>
  </si>
  <si>
    <t>R C QUIMPEROIS</t>
  </si>
  <si>
    <t>4364U</t>
  </si>
  <si>
    <t>R C PLABENNEC</t>
  </si>
  <si>
    <t>5919J</t>
  </si>
  <si>
    <t>R C LANDIVISIEN</t>
  </si>
  <si>
    <t>4359N</t>
  </si>
  <si>
    <t>R C CONCARNOIS</t>
  </si>
  <si>
    <t>6360N</t>
  </si>
  <si>
    <t>R C CARHAIX</t>
  </si>
  <si>
    <t>6144D</t>
  </si>
  <si>
    <t>R C BIGOUDEN PONT L'ABBE</t>
  </si>
  <si>
    <t>4363T</t>
  </si>
  <si>
    <t>PLOUZANE A C</t>
  </si>
  <si>
    <t>6107N</t>
  </si>
  <si>
    <t>LE RELECQ KERHUON RUGBY</t>
  </si>
  <si>
    <t>7420D</t>
  </si>
  <si>
    <t>DOUARNENEZ RUGBY ATHLETIC CLUB</t>
  </si>
  <si>
    <t>7371C</t>
  </si>
  <si>
    <t>BREST U C</t>
  </si>
  <si>
    <t>5626R</t>
  </si>
  <si>
    <t>XV DE L'IC</t>
  </si>
  <si>
    <t>6628E</t>
  </si>
  <si>
    <t>RUGBY PASSION PLOUVARA PAYS DU LEFF</t>
  </si>
  <si>
    <t>7192R</t>
  </si>
  <si>
    <t>RUGBY LANNION PERROS</t>
  </si>
  <si>
    <t>7821W</t>
  </si>
  <si>
    <t>RUGBY KREIZ TREGER</t>
  </si>
  <si>
    <t>6767F</t>
  </si>
  <si>
    <t>RUGBY CLUB MERDRIGNAC</t>
  </si>
  <si>
    <t>7777A</t>
  </si>
  <si>
    <t>RUGBY CLUB COTE DE PENTHIEVRE</t>
  </si>
  <si>
    <t>7702X</t>
  </si>
  <si>
    <t>RACING CLUB MATIGNON</t>
  </si>
  <si>
    <t>7230F</t>
  </si>
  <si>
    <t>R C ST BRIEUC</t>
  </si>
  <si>
    <t>4367X</t>
  </si>
  <si>
    <t>PAIMPOL ARMOR R C</t>
  </si>
  <si>
    <t>6627D</t>
  </si>
  <si>
    <t>DINAN RUGBY</t>
  </si>
  <si>
    <t>5607V</t>
  </si>
  <si>
    <t>RUGBY TOUCY PUISAYE FORTERRE</t>
  </si>
  <si>
    <t>4349C</t>
  </si>
  <si>
    <t>RUGBY CLUB SENONAIS</t>
  </si>
  <si>
    <t>4340T</t>
  </si>
  <si>
    <t>R C ORDON</t>
  </si>
  <si>
    <t>4346Z</t>
  </si>
  <si>
    <t>R C AUXERROIS</t>
  </si>
  <si>
    <t>4302B</t>
  </si>
  <si>
    <t>AVALLON R C</t>
  </si>
  <si>
    <t>5829L</t>
  </si>
  <si>
    <t>ASSOCIATION SPORTIVE CHABLISIENNE</t>
  </si>
  <si>
    <t>4309J</t>
  </si>
  <si>
    <t>A S U C MIGENNES</t>
  </si>
  <si>
    <t>4330G</t>
  </si>
  <si>
    <t>A S TONNERROISE</t>
  </si>
  <si>
    <t>6689W</t>
  </si>
  <si>
    <t>A S NUITS SUR ARMANCON</t>
  </si>
  <si>
    <t>6314N</t>
  </si>
  <si>
    <t>ENTENTE MONTBELIARD BELFORT ASCAP RUGBY</t>
  </si>
  <si>
    <t>4552Y</t>
  </si>
  <si>
    <t>VERDUN R A C</t>
  </si>
  <si>
    <t>6064S</t>
  </si>
  <si>
    <t>U S ST BERAIN SUR DHEUNE</t>
  </si>
  <si>
    <t>4343W</t>
  </si>
  <si>
    <t>U S CLUNISOISE</t>
  </si>
  <si>
    <t>4317T</t>
  </si>
  <si>
    <t>U S BUXYNOISE</t>
  </si>
  <si>
    <t>4308H</t>
  </si>
  <si>
    <t>U S BOURBON LANCY</t>
  </si>
  <si>
    <t>4306F</t>
  </si>
  <si>
    <t>STADE MONTCHANINOIS BOURGOGNE</t>
  </si>
  <si>
    <t>4336N</t>
  </si>
  <si>
    <t>SAONE SEILLE RUGBY</t>
  </si>
  <si>
    <t>7155C</t>
  </si>
  <si>
    <t>S C COUCHOIS</t>
  </si>
  <si>
    <t>4319V</t>
  </si>
  <si>
    <t>RUGBY TANGO CHALONNAIS</t>
  </si>
  <si>
    <t>7643L</t>
  </si>
  <si>
    <t>RUGBY FEMININ CREUSOT MONTCEAU</t>
  </si>
  <si>
    <t>6566M</t>
  </si>
  <si>
    <t>RUGBY CLUB XV CHAROLAIS BRIONNAIS</t>
  </si>
  <si>
    <t>4338R</t>
  </si>
  <si>
    <t>RUGBY CLUB DU LOUHANNAIS</t>
  </si>
  <si>
    <t>4331H</t>
  </si>
  <si>
    <t>RUG FEM CHALONNAIS COQUELICOTS</t>
  </si>
  <si>
    <t>6567N</t>
  </si>
  <si>
    <t>R C ST MARTIN DU LAC</t>
  </si>
  <si>
    <t>4347A</t>
  </si>
  <si>
    <t>R C ST FIRMIN ST SERNIN LE BREUIL</t>
  </si>
  <si>
    <t>6763B</t>
  </si>
  <si>
    <t>R C MONTCEAU BOURGOGNE</t>
  </si>
  <si>
    <t>4335M</t>
  </si>
  <si>
    <t>R C GIVROTIN</t>
  </si>
  <si>
    <t>5677W</t>
  </si>
  <si>
    <t>R C CHAGNOTIN</t>
  </si>
  <si>
    <t>4310K</t>
  </si>
  <si>
    <t>O C COZANNE ET DES MARANGES</t>
  </si>
  <si>
    <t>6194H</t>
  </si>
  <si>
    <t>F CLUB DIGOIN LA MOTTE</t>
  </si>
  <si>
    <t>4321X</t>
  </si>
  <si>
    <t>ENTENTE RUGBY GIVRY CHEILLY</t>
  </si>
  <si>
    <t>7774X</t>
  </si>
  <si>
    <t>ENTENTE CHATENOY ST FIRMIN</t>
  </si>
  <si>
    <t>7826B</t>
  </si>
  <si>
    <t>CLUB OL CREUSOT BOURGOGNE</t>
  </si>
  <si>
    <t>4320W</t>
  </si>
  <si>
    <t>CHATENOY R C</t>
  </si>
  <si>
    <t>5937D</t>
  </si>
  <si>
    <t>AVENIR SPORTIF TOURNUS</t>
  </si>
  <si>
    <t>4350D</t>
  </si>
  <si>
    <t>A S MACONNAISE</t>
  </si>
  <si>
    <t>4332J</t>
  </si>
  <si>
    <t>A S AUTUNOISE</t>
  </si>
  <si>
    <t>4301A</t>
  </si>
  <si>
    <t>U S O N NEVERS RUGBY</t>
  </si>
  <si>
    <t>4232A</t>
  </si>
  <si>
    <t>ETOILE SPORTIVE DONZIAISE</t>
  </si>
  <si>
    <t>7682B</t>
  </si>
  <si>
    <t>ESPERANCE ST LEGER DES VIGNES RUGBY</t>
  </si>
  <si>
    <t>4242L</t>
  </si>
  <si>
    <t>C S BAZOIS RUGBY</t>
  </si>
  <si>
    <t>6737Y</t>
  </si>
  <si>
    <t>ASSOCIATION RUGBY CLUB VARZYCOIS</t>
  </si>
  <si>
    <t>7275C</t>
  </si>
  <si>
    <t>A S POUGUES LA CHARITE</t>
  </si>
  <si>
    <t>5126X</t>
  </si>
  <si>
    <t>A S CLAMECYCOISE</t>
  </si>
  <si>
    <t>5732F</t>
  </si>
  <si>
    <t>A S AMICALE VAUZELLES</t>
  </si>
  <si>
    <t>4247S</t>
  </si>
  <si>
    <t>U S DOLOISE</t>
  </si>
  <si>
    <t>4558E</t>
  </si>
  <si>
    <t>U S ARBOISIENNE</t>
  </si>
  <si>
    <t>4551X</t>
  </si>
  <si>
    <t>R C MOREZ HAUT JURA</t>
  </si>
  <si>
    <t>4563K</t>
  </si>
  <si>
    <t>LA SEQUANAISE RUGBY COMTE POLIGNY</t>
  </si>
  <si>
    <t>7422F</t>
  </si>
  <si>
    <t>GRAND DOLE RUGBY</t>
  </si>
  <si>
    <t>4556C</t>
  </si>
  <si>
    <t>FOYER RURAL DE CENSEAU</t>
  </si>
  <si>
    <t>5933Z</t>
  </si>
  <si>
    <t>F C SAN CLAUDIEN</t>
  </si>
  <si>
    <t>5047L</t>
  </si>
  <si>
    <t>CHAMPAGNOLE RUGBY</t>
  </si>
  <si>
    <t>4555B</t>
  </si>
  <si>
    <t>CERCLE SPORTIF LEDONIEN</t>
  </si>
  <si>
    <t>7358P</t>
  </si>
  <si>
    <t>XV LUXOVIEN</t>
  </si>
  <si>
    <t>7553S</t>
  </si>
  <si>
    <t>RUGBY OVALIE LURON</t>
  </si>
  <si>
    <t>7113G</t>
  </si>
  <si>
    <t>RUGBY CLUB DES SELECTIONS NATIONALES MILITAIRES</t>
  </si>
  <si>
    <t>7699U</t>
  </si>
  <si>
    <t>R C VESOUL</t>
  </si>
  <si>
    <t>5550H</t>
  </si>
  <si>
    <t>R C PAYS GRAYLOIS</t>
  </si>
  <si>
    <t>6746H</t>
  </si>
  <si>
    <t>U S BAUMOISE</t>
  </si>
  <si>
    <t>6821P</t>
  </si>
  <si>
    <t>RUGBY UNION MORTEAU PLATEAU 25</t>
  </si>
  <si>
    <t>7772V</t>
  </si>
  <si>
    <t>RUGBY CLUB DU PAYS MAICHOIS</t>
  </si>
  <si>
    <t>7053S</t>
  </si>
  <si>
    <t>R C PLATEAU 25</t>
  </si>
  <si>
    <t>6835E</t>
  </si>
  <si>
    <t>R C MORTEAU</t>
  </si>
  <si>
    <t>5987H</t>
  </si>
  <si>
    <t>OL BESANCON</t>
  </si>
  <si>
    <t>4553Z</t>
  </si>
  <si>
    <t xml:space="preserve">LES REDOUBSTABLES </t>
  </si>
  <si>
    <t>7866T</t>
  </si>
  <si>
    <t>COMITE UFAR BOURGOGNE-FRANCHE-COMTE</t>
  </si>
  <si>
    <t>7221W</t>
  </si>
  <si>
    <t>C A PONTARLIER</t>
  </si>
  <si>
    <t>4564L</t>
  </si>
  <si>
    <t>A S C AUTOS PEUGEOT</t>
  </si>
  <si>
    <t>6350C</t>
  </si>
  <si>
    <t>UNION SPORTIVE CHEMINOTE VENAREY LES LAUMES</t>
  </si>
  <si>
    <t>7814P</t>
  </si>
  <si>
    <t>U S GENLIS</t>
  </si>
  <si>
    <t>4326C</t>
  </si>
  <si>
    <t>STADE DIJON COTE D OR</t>
  </si>
  <si>
    <t>4322Y</t>
  </si>
  <si>
    <t>SAULIEU R C</t>
  </si>
  <si>
    <t>5949S</t>
  </si>
  <si>
    <t>RUGBY FEMININ DIJON BOURGOGNE</t>
  </si>
  <si>
    <t>7157E</t>
  </si>
  <si>
    <t>RUGBY CLUB VALLEE DE L OUCHE</t>
  </si>
  <si>
    <t>7116K</t>
  </si>
  <si>
    <t>RUGBY CLUB SEMUROIS</t>
  </si>
  <si>
    <t>7133D</t>
  </si>
  <si>
    <t>RUGBY CLUB MONTBARD AUXOIS</t>
  </si>
  <si>
    <t>4334L</t>
  </si>
  <si>
    <t>R C DIJONNAIS</t>
  </si>
  <si>
    <t>4323Z</t>
  </si>
  <si>
    <t>R C AUXONNAIS</t>
  </si>
  <si>
    <t>4304D</t>
  </si>
  <si>
    <t>IS ALLIANCE RUGBY</t>
  </si>
  <si>
    <t>5648P</t>
  </si>
  <si>
    <t>CHENOVE RUGBY CLUB</t>
  </si>
  <si>
    <t>4316S</t>
  </si>
  <si>
    <t>CHATILLON PROMOTION RUGBY</t>
  </si>
  <si>
    <t>7118M</t>
  </si>
  <si>
    <t>CHAMBERTIN OLYMPIQUE</t>
  </si>
  <si>
    <t>4327D</t>
  </si>
  <si>
    <t>C S SEURROIS</t>
  </si>
  <si>
    <t>4341U</t>
  </si>
  <si>
    <t>C S NUITON</t>
  </si>
  <si>
    <t>4337P</t>
  </si>
  <si>
    <t>C S BEAUNOIS</t>
  </si>
  <si>
    <t>4305E</t>
  </si>
  <si>
    <t>ASC SAINT APOLLINAIRE</t>
  </si>
  <si>
    <t>4342V</t>
  </si>
  <si>
    <t>U S MONTMELIANAISE</t>
  </si>
  <si>
    <t>4050C</t>
  </si>
  <si>
    <t>U S LA RAVOIRE</t>
  </si>
  <si>
    <t>5647N</t>
  </si>
  <si>
    <t>TOUCH RUGBY VOGLANS</t>
  </si>
  <si>
    <t>7328H</t>
  </si>
  <si>
    <t>STADE OLYMPIQUE CHAMBERIEN RUGBY SAVOIE MONT-BLANC</t>
  </si>
  <si>
    <t>4016R</t>
  </si>
  <si>
    <t>STADE MOUSSARD RUGBY CLUB</t>
  </si>
  <si>
    <t>7863Q</t>
  </si>
  <si>
    <t>S O UGINE ALBERTVILLE</t>
  </si>
  <si>
    <t>4083N</t>
  </si>
  <si>
    <t>RUGBY CLUB HAUTE TARENTAISE</t>
  </si>
  <si>
    <t>7414X</t>
  </si>
  <si>
    <t>R C MOTTERAIN</t>
  </si>
  <si>
    <t>4009H</t>
  </si>
  <si>
    <t>F C AIX LES BAINS</t>
  </si>
  <si>
    <t>4001Z</t>
  </si>
  <si>
    <t>C A MAURIENNAIS</t>
  </si>
  <si>
    <t>4068X</t>
  </si>
  <si>
    <t>XV DU BOUCHON RUGBY</t>
  </si>
  <si>
    <t>7916V</t>
  </si>
  <si>
    <t>U S VENISSIEUX</t>
  </si>
  <si>
    <t>5064E</t>
  </si>
  <si>
    <t>U S MEYZIEU</t>
  </si>
  <si>
    <t>5034X</t>
  </si>
  <si>
    <t>TOUCH RUGBY OVALIE CHAPONOISE</t>
  </si>
  <si>
    <t>7835L</t>
  </si>
  <si>
    <t>STADE METROPOLITAIN</t>
  </si>
  <si>
    <t>7855G</t>
  </si>
  <si>
    <t>SAINT PRIEST RUGBY</t>
  </si>
  <si>
    <t>5026N</t>
  </si>
  <si>
    <t>S O GIVORS RUGBY 2 VALLEES</t>
  </si>
  <si>
    <t>5021H</t>
  </si>
  <si>
    <t>S C TARARE</t>
  </si>
  <si>
    <t>5060A</t>
  </si>
  <si>
    <t>RUGBY ENTENTE EST LYONNAIS XV</t>
  </si>
  <si>
    <t>4999J</t>
  </si>
  <si>
    <t>RUGBY DES MONTS</t>
  </si>
  <si>
    <t>7725W</t>
  </si>
  <si>
    <t>RUGBY CLUB VAL DE SAONE</t>
  </si>
  <si>
    <t>7659C</t>
  </si>
  <si>
    <t>RUGBY CLUB DU PAYS D OZON</t>
  </si>
  <si>
    <t>5059Z</t>
  </si>
  <si>
    <t>RHONE SPORTIF</t>
  </si>
  <si>
    <t>5028R</t>
  </si>
  <si>
    <t>R C RILLIEUX</t>
  </si>
  <si>
    <t>5043G</t>
  </si>
  <si>
    <t>R C MIONS</t>
  </si>
  <si>
    <t>6471J</t>
  </si>
  <si>
    <t>R C BELLEVILLOIS</t>
  </si>
  <si>
    <t>5003N</t>
  </si>
  <si>
    <t>PAYS DE L'ARBRESLE RUGBY CLUB</t>
  </si>
  <si>
    <t>7289S</t>
  </si>
  <si>
    <t>OVALE REINS AMPLEPUIS</t>
  </si>
  <si>
    <t>6301Z</t>
  </si>
  <si>
    <t>OL ST GENIS LAVAL</t>
  </si>
  <si>
    <t>6305D</t>
  </si>
  <si>
    <t>LYON OL U</t>
  </si>
  <si>
    <t>5023K</t>
  </si>
  <si>
    <t>ENT MUN ET SPORTIVE DE BRON</t>
  </si>
  <si>
    <t>5030T</t>
  </si>
  <si>
    <t>COMITE TERRITORIAL UFAR AURA</t>
  </si>
  <si>
    <t>7117L</t>
  </si>
  <si>
    <t>CLUB RUGBY DE CHAPONNAY</t>
  </si>
  <si>
    <t>7198X</t>
  </si>
  <si>
    <t>CLUB OMNISPORT DE LYON</t>
  </si>
  <si>
    <t>7658B</t>
  </si>
  <si>
    <t>CHASSIEU RUGBY</t>
  </si>
  <si>
    <t>5008U</t>
  </si>
  <si>
    <t>C S VILLEFRANCHE SUR SAONE</t>
  </si>
  <si>
    <t>5069K</t>
  </si>
  <si>
    <t>C O ST FONS</t>
  </si>
  <si>
    <t>6075D</t>
  </si>
  <si>
    <t>ARCOL RUGBY</t>
  </si>
  <si>
    <t>6852Y</t>
  </si>
  <si>
    <t>A S VILLEURBANNAISE E.L.</t>
  </si>
  <si>
    <t>5071M</t>
  </si>
  <si>
    <t>A S COURS LA VILLE</t>
  </si>
  <si>
    <t>5014A</t>
  </si>
  <si>
    <t>A S AMPUIS COTE ROTIE</t>
  </si>
  <si>
    <t>4996F</t>
  </si>
  <si>
    <t>XV LA VALLEE VERTE</t>
  </si>
  <si>
    <t>6870T</t>
  </si>
  <si>
    <t>XV DES COMBRAILLES</t>
  </si>
  <si>
    <t>4227V</t>
  </si>
  <si>
    <t>VII DES BAZETS</t>
  </si>
  <si>
    <t>7332M</t>
  </si>
  <si>
    <t>U S MARTRES DE VEYRE</t>
  </si>
  <si>
    <t>6145E</t>
  </si>
  <si>
    <t>U S ISSOIRIENNE</t>
  </si>
  <si>
    <t>4225T</t>
  </si>
  <si>
    <t>STADE CLERMONTOIS RUGBY</t>
  </si>
  <si>
    <t>7122S</t>
  </si>
  <si>
    <t>STADE CHAMALIEROIS</t>
  </si>
  <si>
    <t>4209A</t>
  </si>
  <si>
    <t>S C AIGUEPERSOIS</t>
  </si>
  <si>
    <t>4203U</t>
  </si>
  <si>
    <t>RUGBY CLUB RIOMOIS</t>
  </si>
  <si>
    <t>4235D</t>
  </si>
  <si>
    <t>RUGBY CLUB LEZOVIEN</t>
  </si>
  <si>
    <t>7582X</t>
  </si>
  <si>
    <t>RUGBY CLUB DOMES SIOULE</t>
  </si>
  <si>
    <t>7394B</t>
  </si>
  <si>
    <t>RUGBY CLUB BILLOMOIS</t>
  </si>
  <si>
    <t>7315U</t>
  </si>
  <si>
    <t>RUGBY CLERMONT LA PLAINE</t>
  </si>
  <si>
    <t>4216H</t>
  </si>
  <si>
    <t>RC CLERMONT COURNON D AUVERGNE</t>
  </si>
  <si>
    <t>5603R</t>
  </si>
  <si>
    <t>RACING CLUB COURPIEROIS</t>
  </si>
  <si>
    <t>7456R</t>
  </si>
  <si>
    <t>R C ST GENES CHAMPANELLE</t>
  </si>
  <si>
    <t>5875L</t>
  </si>
  <si>
    <t>R C SANCY</t>
  </si>
  <si>
    <t>6828X</t>
  </si>
  <si>
    <t>R C PERIGNAT SUR ALLIER</t>
  </si>
  <si>
    <t>6292P</t>
  </si>
  <si>
    <t>R C MONTAIGUT BESSE</t>
  </si>
  <si>
    <t>5804J</t>
  </si>
  <si>
    <t>R C LIVRADOIS</t>
  </si>
  <si>
    <t>6423G</t>
  </si>
  <si>
    <t>R C ENNEZAT</t>
  </si>
  <si>
    <t>6311K</t>
  </si>
  <si>
    <t>R C COMBRONDE</t>
  </si>
  <si>
    <t>5870F</t>
  </si>
  <si>
    <t>R C CASTELPONTIN</t>
  </si>
  <si>
    <t>5790U</t>
  </si>
  <si>
    <t>R C BEAUMONTOIS</t>
  </si>
  <si>
    <t>4204V</t>
  </si>
  <si>
    <t>PLAUZAT OLYMPIQUE</t>
  </si>
  <si>
    <t>7517E</t>
  </si>
  <si>
    <t>PAYS DE THIERS RUGBY</t>
  </si>
  <si>
    <t>4245P</t>
  </si>
  <si>
    <t>OL ST BONNET PRES RIOM</t>
  </si>
  <si>
    <t>4238G</t>
  </si>
  <si>
    <t>CLERMONT U C AUBIERE RUGBY</t>
  </si>
  <si>
    <t>4214F</t>
  </si>
  <si>
    <t>CLERMONT FIVE CLUB</t>
  </si>
  <si>
    <t>7631Y</t>
  </si>
  <si>
    <t>C S SAUXILLANGEOIS</t>
  </si>
  <si>
    <t>6322X</t>
  </si>
  <si>
    <t>C S PUY GUILLAUME RUGBY</t>
  </si>
  <si>
    <t>6535D</t>
  </si>
  <si>
    <t>C R ANCIZES COMPS</t>
  </si>
  <si>
    <t>5547E</t>
  </si>
  <si>
    <t>C A S GERZATOIS</t>
  </si>
  <si>
    <t>4224S</t>
  </si>
  <si>
    <t>BLANZAT ATH CLUB</t>
  </si>
  <si>
    <t>4206X</t>
  </si>
  <si>
    <t>BALLON OVALE CHANONATOIS</t>
  </si>
  <si>
    <t>7652V</t>
  </si>
  <si>
    <t>A S ROMAGNATOISE RUGBY</t>
  </si>
  <si>
    <t>4236E</t>
  </si>
  <si>
    <t>A S PULVERIERES</t>
  </si>
  <si>
    <t>5564Y</t>
  </si>
  <si>
    <t>A S MONTFERRANDAISE</t>
  </si>
  <si>
    <t>4213E</t>
  </si>
  <si>
    <t>A S M ROMAGNAT RUGBY FÉMININ</t>
  </si>
  <si>
    <t>6807Z</t>
  </si>
  <si>
    <t>A S CHATEAUGAY RUGBY</t>
  </si>
  <si>
    <t>5992N</t>
  </si>
  <si>
    <t>A S  A I A LEMPDES</t>
  </si>
  <si>
    <t>4217J</t>
  </si>
  <si>
    <t>A L CISTERNES LA FORET</t>
  </si>
  <si>
    <t>5638D</t>
  </si>
  <si>
    <t>UNIEUX FIRMINY ONDAINE RUGBY</t>
  </si>
  <si>
    <t>7114H</t>
  </si>
  <si>
    <t>RUGBY PAYS DU GIER PILAT</t>
  </si>
  <si>
    <t>6515G</t>
  </si>
  <si>
    <t>RUGBY CLUB SAINT ETIENNE</t>
  </si>
  <si>
    <t>7669N</t>
  </si>
  <si>
    <t>RUGBY CLUB ANDREZIEUX BOUTHEON</t>
  </si>
  <si>
    <t>7070K</t>
  </si>
  <si>
    <t>R C ROCHE LA MOLIERE</t>
  </si>
  <si>
    <t>6329E</t>
  </si>
  <si>
    <t>R C FOREZIEN  FEURS</t>
  </si>
  <si>
    <t>5018E</t>
  </si>
  <si>
    <t>MONTBRISON RUGBY CLUB</t>
  </si>
  <si>
    <t>7653W</t>
  </si>
  <si>
    <t>HAUT PILAT RUGBY</t>
  </si>
  <si>
    <t>7306K</t>
  </si>
  <si>
    <t>ENT R CHAUFFAILLES CHARLIEU</t>
  </si>
  <si>
    <t>4314P</t>
  </si>
  <si>
    <t>ECOLE DE RUGBY DU HAUT FOREZ</t>
  </si>
  <si>
    <t>7607Y</t>
  </si>
  <si>
    <t>A S ROANNAISE</t>
  </si>
  <si>
    <t>5044H</t>
  </si>
  <si>
    <t>VOREPPE R C</t>
  </si>
  <si>
    <t>5825G</t>
  </si>
  <si>
    <t>UNION FILLES RUGBY PANTHERES ROSES</t>
  </si>
  <si>
    <t>7519G</t>
  </si>
  <si>
    <t>U S VIZILLOISE</t>
  </si>
  <si>
    <t>4089V</t>
  </si>
  <si>
    <t>U S VINAY</t>
  </si>
  <si>
    <t>4003B</t>
  </si>
  <si>
    <t>U S RENAGE RIVES</t>
  </si>
  <si>
    <t>4057K</t>
  </si>
  <si>
    <t>U S JARRIE CHAMPS</t>
  </si>
  <si>
    <t>4043V</t>
  </si>
  <si>
    <t>U S IZEAUX</t>
  </si>
  <si>
    <t>4042U</t>
  </si>
  <si>
    <t>U S DEUX PONTS</t>
  </si>
  <si>
    <t>4053F</t>
  </si>
  <si>
    <t>U S COTES D AREY</t>
  </si>
  <si>
    <t>5012Y</t>
  </si>
  <si>
    <t>U S BEAUREPAIROISE</t>
  </si>
  <si>
    <t>5000K</t>
  </si>
  <si>
    <t>U S ALBINOISE</t>
  </si>
  <si>
    <t>4088U</t>
  </si>
  <si>
    <t>U A TULLINS FURES</t>
  </si>
  <si>
    <t>4082M</t>
  </si>
  <si>
    <t>U A COTOISE (COTE ST ANDRE)</t>
  </si>
  <si>
    <t>5013Z</t>
  </si>
  <si>
    <t>STADE OLYMPIQUE VOIRON</t>
  </si>
  <si>
    <t>4090W</t>
  </si>
  <si>
    <t>ST MARCELLIN SPORT</t>
  </si>
  <si>
    <t>4072B</t>
  </si>
  <si>
    <t>SAINT SAVIN SPORTIF</t>
  </si>
  <si>
    <t>5057X</t>
  </si>
  <si>
    <t>SAINT MARTIN D HERES RUGBY</t>
  </si>
  <si>
    <t>4037N</t>
  </si>
  <si>
    <t>SAINT GEORGES CHARANTONNAY RUGBY</t>
  </si>
  <si>
    <t>7455Q</t>
  </si>
  <si>
    <t>S O PONT CHERUY CHARVIEU CHAVANOZ</t>
  </si>
  <si>
    <t>5041E</t>
  </si>
  <si>
    <t>RUGBY PAYS SAINT JEANNAIS</t>
  </si>
  <si>
    <t>5050P</t>
  </si>
  <si>
    <t>RUGBY OISANS CLUB</t>
  </si>
  <si>
    <t>6744F</t>
  </si>
  <si>
    <t>RUGBY DU CANTON DE LA VALDAINE</t>
  </si>
  <si>
    <t>6774N</t>
  </si>
  <si>
    <t>RUGBY CLUB VALLONS DE LA TOUR</t>
  </si>
  <si>
    <t>5062C</t>
  </si>
  <si>
    <t>RUGBY CLUB CORBELIN</t>
  </si>
  <si>
    <t>6959P</t>
  </si>
  <si>
    <t>RUGBY CLUB CHASSE SUR RHONE</t>
  </si>
  <si>
    <t>7485W</t>
  </si>
  <si>
    <t>ROYANS SPORTS</t>
  </si>
  <si>
    <t>4054G</t>
  </si>
  <si>
    <t>RHODIA CL PEAGE ROUS ET SAL</t>
  </si>
  <si>
    <t>5040D</t>
  </si>
  <si>
    <t>RC LA SEVENNE</t>
  </si>
  <si>
    <t>6532A</t>
  </si>
  <si>
    <t>R C VILLENEUVOIS V DE MARC</t>
  </si>
  <si>
    <t>5070L</t>
  </si>
  <si>
    <t>R C VIF MONESTIER TRIEVES</t>
  </si>
  <si>
    <t>4049B</t>
  </si>
  <si>
    <t>R C VARACIEUX</t>
  </si>
  <si>
    <t>5765S</t>
  </si>
  <si>
    <t>R C TOUVET PONTCHARRA</t>
  </si>
  <si>
    <t>4081L</t>
  </si>
  <si>
    <t>R C SILLANS</t>
  </si>
  <si>
    <t>6898Y</t>
  </si>
  <si>
    <t>R C SEYSSINOIS</t>
  </si>
  <si>
    <t>4064T</t>
  </si>
  <si>
    <t>R C RHODANIEN</t>
  </si>
  <si>
    <t>5010W</t>
  </si>
  <si>
    <t>R C MATHEYSIN</t>
  </si>
  <si>
    <t>4052E</t>
  </si>
  <si>
    <t>R C GRESIVAUDAN</t>
  </si>
  <si>
    <t>6745G</t>
  </si>
  <si>
    <t>R C CHARTREUSE NERON</t>
  </si>
  <si>
    <t>4073C</t>
  </si>
  <si>
    <t>R C BREZINS</t>
  </si>
  <si>
    <t>6161X</t>
  </si>
  <si>
    <t>MONTCARRA RUGBY</t>
  </si>
  <si>
    <t>7915U</t>
  </si>
  <si>
    <t>LA FRATERNELLE  MOIRANS</t>
  </si>
  <si>
    <t>4048A</t>
  </si>
  <si>
    <t>JEUNESSE ATH HEYRIEUX RUGBY</t>
  </si>
  <si>
    <t>6426K</t>
  </si>
  <si>
    <t>GRENOBLE UNIVERSITE CLUB</t>
  </si>
  <si>
    <t>4039R</t>
  </si>
  <si>
    <t>GRENOBLE CATALANS DOMENE RUGBY</t>
  </si>
  <si>
    <t>4041T</t>
  </si>
  <si>
    <t>F C GRENOBLE AMAZONES</t>
  </si>
  <si>
    <t>6811D</t>
  </si>
  <si>
    <t>F C GRENOBLE</t>
  </si>
  <si>
    <t>4038P</t>
  </si>
  <si>
    <t>ETOILE SPORTIVE VAULNAVEYS</t>
  </si>
  <si>
    <t>4086S</t>
  </si>
  <si>
    <t>CHARTREUSE RUGBY CLUB</t>
  </si>
  <si>
    <t>6438Y</t>
  </si>
  <si>
    <t>C S VIENNE RUGBY</t>
  </si>
  <si>
    <t>5068J</t>
  </si>
  <si>
    <t>C S GRESIVAUDAN BELLEDONNE</t>
  </si>
  <si>
    <t>5959C</t>
  </si>
  <si>
    <t>C S BOURGOIN JALLIEU</t>
  </si>
  <si>
    <t>5005R</t>
  </si>
  <si>
    <t>ASS VERPILLIERE NORD ISERE XV</t>
  </si>
  <si>
    <t>5067H</t>
  </si>
  <si>
    <t>AS BIEVRE ST GEOIRS RUGBY CLUB</t>
  </si>
  <si>
    <t>4065U</t>
  </si>
  <si>
    <t>AMICALE LAIQUE ECHIROLLES</t>
  </si>
  <si>
    <t>4024Z</t>
  </si>
  <si>
    <t>A S SUCCIEU TERRES FROIDES</t>
  </si>
  <si>
    <t>6077F</t>
  </si>
  <si>
    <t>A S ST MARCEL ISLE D'ABEAU</t>
  </si>
  <si>
    <t>5932Y</t>
  </si>
  <si>
    <t>A S FONTAINE</t>
  </si>
  <si>
    <t>4026B</t>
  </si>
  <si>
    <t>A S CULIN</t>
  </si>
  <si>
    <t>6793J</t>
  </si>
  <si>
    <t>U S ANNECY</t>
  </si>
  <si>
    <t>4005D</t>
  </si>
  <si>
    <t>SAMOENS SANGLIERS RUGBY UNION FOOTBALL CLUB</t>
  </si>
  <si>
    <t>7933N</t>
  </si>
  <si>
    <t>RUGBY CLUB SAVOIE RUMILLY</t>
  </si>
  <si>
    <t>4061P</t>
  </si>
  <si>
    <t>RUGBY CLUB LE MOLE</t>
  </si>
  <si>
    <t>5561V</t>
  </si>
  <si>
    <t>RUGBY CLUB DE FILLIERE</t>
  </si>
  <si>
    <t>7871Y</t>
  </si>
  <si>
    <t>RUGBY CLUB ANNEMASSIEN</t>
  </si>
  <si>
    <t>4007F</t>
  </si>
  <si>
    <t>R C THONON CHABLAIS LEMAN</t>
  </si>
  <si>
    <t>4078H</t>
  </si>
  <si>
    <t>R C THONES ARAVIS</t>
  </si>
  <si>
    <t>6633K</t>
  </si>
  <si>
    <t>R C ST JULIEN EN GENEVOIS</t>
  </si>
  <si>
    <t>4070Z</t>
  </si>
  <si>
    <t>R C FAVERGES</t>
  </si>
  <si>
    <t>5996T</t>
  </si>
  <si>
    <t>R C FAUCIGNY SALLANCHES CLUSES</t>
  </si>
  <si>
    <t>4062R</t>
  </si>
  <si>
    <t>R C ANNECY LE VIEUX</t>
  </si>
  <si>
    <t>4006E</t>
  </si>
  <si>
    <t>MEYTHET R C</t>
  </si>
  <si>
    <t>6083M</t>
  </si>
  <si>
    <t>HERMANCE REGION RUGBY CLUB</t>
  </si>
  <si>
    <t>6962T</t>
  </si>
  <si>
    <t>U S FLORINOISE</t>
  </si>
  <si>
    <t>4239H</t>
  </si>
  <si>
    <t>S C BRIVADOIS</t>
  </si>
  <si>
    <t>4208Z</t>
  </si>
  <si>
    <t>RUGBY ENTENTE VELAY EST</t>
  </si>
  <si>
    <t>7209J</t>
  </si>
  <si>
    <t>RUGBY CLUB DE L ARZON</t>
  </si>
  <si>
    <t>7329J</t>
  </si>
  <si>
    <t>R C XV BRIVES CHARENSAC</t>
  </si>
  <si>
    <t>6035K</t>
  </si>
  <si>
    <t>R C LANGEADOIS</t>
  </si>
  <si>
    <t>5565Z</t>
  </si>
  <si>
    <t>R C DES HAUTS PLATEAUX</t>
  </si>
  <si>
    <t>7066F</t>
  </si>
  <si>
    <t>OVAL CLUB GEVAUDAN</t>
  </si>
  <si>
    <t>5806L</t>
  </si>
  <si>
    <t>C O LE PUY RUGBY</t>
  </si>
  <si>
    <t>4234C</t>
  </si>
  <si>
    <t>VERCORS RUGBY</t>
  </si>
  <si>
    <t>7311Q</t>
  </si>
  <si>
    <t>VALENCE ROMANS DROME RUGBY</t>
  </si>
  <si>
    <t>4059M</t>
  </si>
  <si>
    <t>UNION SPORTIVE VEORE XV</t>
  </si>
  <si>
    <t>5476C</t>
  </si>
  <si>
    <t>UNION SPORTIVE VALLEE DE LA DROME RUGBY (7233J)</t>
  </si>
  <si>
    <t>7233J</t>
  </si>
  <si>
    <t>UNION SPORTIVE RHONE XV</t>
  </si>
  <si>
    <t>6017R</t>
  </si>
  <si>
    <t>U S VALLOIRE GALAURE</t>
  </si>
  <si>
    <t>5058Y</t>
  </si>
  <si>
    <t>U S DIEULEFIT BOURDEAUX</t>
  </si>
  <si>
    <t>4022X</t>
  </si>
  <si>
    <t>U MONTILIEN S DROME PROVENCAL</t>
  </si>
  <si>
    <t>5255M</t>
  </si>
  <si>
    <t>ST VALLIER SPORTIF</t>
  </si>
  <si>
    <t>4076F</t>
  </si>
  <si>
    <t>S C ROYANNAIS</t>
  </si>
  <si>
    <t>4069Y</t>
  </si>
  <si>
    <t>RUGBY TOUCH EURRE</t>
  </si>
  <si>
    <t>7558X</t>
  </si>
  <si>
    <t>RUGBY OLYMPIQUE UPIEN</t>
  </si>
  <si>
    <t>7782F</t>
  </si>
  <si>
    <t>RUGBY OLYMPIQUE DONZEROIS</t>
  </si>
  <si>
    <t>5909Y</t>
  </si>
  <si>
    <t>RUGBY CLUB TRICASTIN</t>
  </si>
  <si>
    <t>5261U</t>
  </si>
  <si>
    <t>RUGBY CLUB EYMEUX</t>
  </si>
  <si>
    <t>4025A</t>
  </si>
  <si>
    <t>RUGBY CLUB CHABEUILLOIS</t>
  </si>
  <si>
    <t>4015P</t>
  </si>
  <si>
    <t>RUGBY CHATUZANGE</t>
  </si>
  <si>
    <t>6833C</t>
  </si>
  <si>
    <t>R C ROMANAIS PEAGEOIS</t>
  </si>
  <si>
    <t>4060N</t>
  </si>
  <si>
    <t>R C RAMBERTOIS</t>
  </si>
  <si>
    <t>5054U</t>
  </si>
  <si>
    <t>R C MONTMEYRANNAIS</t>
  </si>
  <si>
    <t>6069X</t>
  </si>
  <si>
    <t>R C DONATIEN</t>
  </si>
  <si>
    <t>6419C</t>
  </si>
  <si>
    <t>R C CHATILLONNAIS</t>
  </si>
  <si>
    <t>5815W</t>
  </si>
  <si>
    <t>R C CANTON DE MARSANNE</t>
  </si>
  <si>
    <t>6639S</t>
  </si>
  <si>
    <t>LOVALI XV</t>
  </si>
  <si>
    <t>4046Y</t>
  </si>
  <si>
    <t>LES GRANDS ANCIENS DU RUGBY DE DIEULEFIT BOURDEAUX</t>
  </si>
  <si>
    <t>7256H</t>
  </si>
  <si>
    <t>LES ENFANTS DES BAUMES</t>
  </si>
  <si>
    <t>7836M</t>
  </si>
  <si>
    <t>JOYEUSE SPORTIVE A QUINZE DE ST PAUL LES ROMANS</t>
  </si>
  <si>
    <t>7576R</t>
  </si>
  <si>
    <t>ENT CHATEAUNEUF ST MARCEL XV</t>
  </si>
  <si>
    <t>4071A</t>
  </si>
  <si>
    <t>A S GRANOISE</t>
  </si>
  <si>
    <t>4031G</t>
  </si>
  <si>
    <t>STADE MAURSOIS</t>
  </si>
  <si>
    <t>4914S</t>
  </si>
  <si>
    <t>STADE AURILLACOIS</t>
  </si>
  <si>
    <t>4885K</t>
  </si>
  <si>
    <t>SAINT MAMET RUGBY</t>
  </si>
  <si>
    <t>7283L</t>
  </si>
  <si>
    <t>RUGBY CLUB MASSIACOIS</t>
  </si>
  <si>
    <t>7185J</t>
  </si>
  <si>
    <t>RUGBY CLUB DES LANDES</t>
  </si>
  <si>
    <t>5592D</t>
  </si>
  <si>
    <t>RACING CLUB ST CERNIN</t>
  </si>
  <si>
    <t>4929H</t>
  </si>
  <si>
    <t>R C YDES</t>
  </si>
  <si>
    <t>4237F</t>
  </si>
  <si>
    <t>R C ST SIMON</t>
  </si>
  <si>
    <t>6120C</t>
  </si>
  <si>
    <t>R C ST FLOUR</t>
  </si>
  <si>
    <t>4240J</t>
  </si>
  <si>
    <t>R C MAURIACOIS</t>
  </si>
  <si>
    <t>4913R</t>
  </si>
  <si>
    <t>R C ARPAJON VEINAZES</t>
  </si>
  <si>
    <t>5489S</t>
  </si>
  <si>
    <t>OL R C RIOM ES MONTAGNES</t>
  </si>
  <si>
    <t>5711H</t>
  </si>
  <si>
    <t>UNION RUGBY EN ARDECHE MERIDIONALE</t>
  </si>
  <si>
    <t>7559Y</t>
  </si>
  <si>
    <t>STADE OLYMPIQUE ANNONEEN</t>
  </si>
  <si>
    <t>4998H</t>
  </si>
  <si>
    <t>S C PRIVADOIS RUGBY</t>
  </si>
  <si>
    <t>4056J</t>
  </si>
  <si>
    <t>S C OUVEZE PAYRE</t>
  </si>
  <si>
    <t>6723H</t>
  </si>
  <si>
    <t>RUGBY FEMININ LES OVALINES ARDECHOISES</t>
  </si>
  <si>
    <t>7208H</t>
  </si>
  <si>
    <t>RUGBY A 5 L'VISTA SOULE</t>
  </si>
  <si>
    <t>7740M</t>
  </si>
  <si>
    <t>R C TEILLOIS</t>
  </si>
  <si>
    <t>4077G</t>
  </si>
  <si>
    <t>R C PLATS</t>
  </si>
  <si>
    <t>6031F</t>
  </si>
  <si>
    <t>R C LAMASTROIS</t>
  </si>
  <si>
    <t>5729C</t>
  </si>
  <si>
    <t>R C EYRIEUX</t>
  </si>
  <si>
    <t>5728B</t>
  </si>
  <si>
    <t>R C CRUASSIEN</t>
  </si>
  <si>
    <t>6175M</t>
  </si>
  <si>
    <t>R C BOURGUESAN</t>
  </si>
  <si>
    <t>4012L</t>
  </si>
  <si>
    <t>R C AUBENAS VALS</t>
  </si>
  <si>
    <t>4008G</t>
  </si>
  <si>
    <t>OVALIE BERG COIRON HELVIE</t>
  </si>
  <si>
    <t>5958B</t>
  </si>
  <si>
    <t>LOU PELOU OVALIE</t>
  </si>
  <si>
    <t>7684D</t>
  </si>
  <si>
    <t>LES LOUPS DE LA CROIX</t>
  </si>
  <si>
    <t>7634B</t>
  </si>
  <si>
    <t>LA VOULTE RUGBY CLUB ARDECHE</t>
  </si>
  <si>
    <t>7403L</t>
  </si>
  <si>
    <t>F C TOURNON TAIN</t>
  </si>
  <si>
    <t>4080K</t>
  </si>
  <si>
    <t>C S ANNONAY</t>
  </si>
  <si>
    <t>4997G</t>
  </si>
  <si>
    <t>BASSIN DE CRUSSOL RUGBY</t>
  </si>
  <si>
    <t>4033J</t>
  </si>
  <si>
    <t>ASSOCIATION RUGBY TECHNOLOGIE</t>
  </si>
  <si>
    <t>7622P</t>
  </si>
  <si>
    <t>S C ST POURCAIN</t>
  </si>
  <si>
    <t>4243M</t>
  </si>
  <si>
    <t>S C A CUSSETOIS</t>
  </si>
  <si>
    <t>4221N</t>
  </si>
  <si>
    <t>RUGBY CLUB VAUX</t>
  </si>
  <si>
    <t>7661E</t>
  </si>
  <si>
    <t>R C VICHY</t>
  </si>
  <si>
    <t>4248T</t>
  </si>
  <si>
    <t>R C SAINT YORRE RUGBY</t>
  </si>
  <si>
    <t>6154P</t>
  </si>
  <si>
    <t>R C LAPALISSOIS</t>
  </si>
  <si>
    <t>5826H</t>
  </si>
  <si>
    <t>OVALIE CLUB MONTLUCON</t>
  </si>
  <si>
    <t>7668M</t>
  </si>
  <si>
    <t>F C MOULINOIS</t>
  </si>
  <si>
    <t>4231Z</t>
  </si>
  <si>
    <t>A S VARENNOISE</t>
  </si>
  <si>
    <t>4246R</t>
  </si>
  <si>
    <t>A S GANNATOISE</t>
  </si>
  <si>
    <t>4223R</t>
  </si>
  <si>
    <t>A S FORGERON COMMENTRYENS</t>
  </si>
  <si>
    <t>4220M</t>
  </si>
  <si>
    <t>A S DOMPIERROISE</t>
  </si>
  <si>
    <t>4222P</t>
  </si>
  <si>
    <t>XV SURANAIS</t>
  </si>
  <si>
    <t>5881T</t>
  </si>
  <si>
    <t>XV DE LA DOMBES</t>
  </si>
  <si>
    <t>7850B</t>
  </si>
  <si>
    <t>VIOLETTES BRESSANES</t>
  </si>
  <si>
    <t>6569R</t>
  </si>
  <si>
    <t>U S PAYS DE GEX RUGBY</t>
  </si>
  <si>
    <t>4029E</t>
  </si>
  <si>
    <t>U S OYONNAX</t>
  </si>
  <si>
    <t>5039C</t>
  </si>
  <si>
    <t>U S NANTUA PORT RUG HAUT BUGEY</t>
  </si>
  <si>
    <t>5036Z</t>
  </si>
  <si>
    <t>U S BRESSANE</t>
  </si>
  <si>
    <t>5006S</t>
  </si>
  <si>
    <t>U S BELLEGARDE COUPY</t>
  </si>
  <si>
    <t>5002M</t>
  </si>
  <si>
    <t>STADE ATH BOURG EN BRESSE</t>
  </si>
  <si>
    <t>5007T</t>
  </si>
  <si>
    <t>SERVETTE RUGBY CLUB DE GENEVE</t>
  </si>
  <si>
    <t>7568H</t>
  </si>
  <si>
    <t>RUGBY TREVOUX CHATILLON</t>
  </si>
  <si>
    <t>5063D</t>
  </si>
  <si>
    <t>RUGBY CLUB PONDINOIS</t>
  </si>
  <si>
    <t>7437W</t>
  </si>
  <si>
    <t>RUGBY CLUB DU CANTON DE LHUIS</t>
  </si>
  <si>
    <t>7406P</t>
  </si>
  <si>
    <t>RUGBY CLUB DU CANTON DE COLLONGES</t>
  </si>
  <si>
    <t>7281J</t>
  </si>
  <si>
    <t>RUGBY CLUB DE LA DOMBES</t>
  </si>
  <si>
    <t>6327C</t>
  </si>
  <si>
    <t>RUGBY CLUB BENY</t>
  </si>
  <si>
    <t>7280H</t>
  </si>
  <si>
    <t>R C VIRIAT</t>
  </si>
  <si>
    <t>6318T</t>
  </si>
  <si>
    <t>R C VEYLE SAONE</t>
  </si>
  <si>
    <t>5931X</t>
  </si>
  <si>
    <t>R C LAVANCIA DORTAN</t>
  </si>
  <si>
    <t>6846S</t>
  </si>
  <si>
    <t>R C HAUTE BRESSE</t>
  </si>
  <si>
    <t>6197L</t>
  </si>
  <si>
    <t>R C CANTON MONTREVEL EN BRESSE</t>
  </si>
  <si>
    <t>5694P</t>
  </si>
  <si>
    <t>ETOILE DU BUGEY RUGBY</t>
  </si>
  <si>
    <t>5055V</t>
  </si>
  <si>
    <t>ENTENTE ST AMOUR COLIGNY</t>
  </si>
  <si>
    <t>6425J</t>
  </si>
  <si>
    <t>E M D  PLAINE DE L AIN</t>
  </si>
  <si>
    <t>5033W</t>
  </si>
  <si>
    <t>BUGEY OL CLUB BELLEY</t>
  </si>
  <si>
    <t>5004P</t>
  </si>
  <si>
    <t>AMBERIEU BUGEY XV</t>
  </si>
  <si>
    <t>4994D</t>
  </si>
  <si>
    <t>AIN TEAM RUGBY SEVENS</t>
  </si>
  <si>
    <t>7757E</t>
  </si>
  <si>
    <t>Si votre club n'apparaît pas dans la liste déroulante, saisissez le nom et le code ci-dessous</t>
  </si>
  <si>
    <t>Nom du Club (si non listé)</t>
  </si>
  <si>
    <t>Code Club (si non listé)</t>
  </si>
  <si>
    <t>Stagiaire</t>
  </si>
  <si>
    <t>ACF</t>
  </si>
  <si>
    <t>Régional</t>
  </si>
  <si>
    <t>Préfédéral</t>
  </si>
  <si>
    <t>Fédéral</t>
  </si>
  <si>
    <t>Fonction</t>
  </si>
  <si>
    <t>Equipe engagée</t>
  </si>
  <si>
    <t>Effectifs du club</t>
  </si>
  <si>
    <t>1.1</t>
  </si>
  <si>
    <t>2.1</t>
  </si>
  <si>
    <t>2.2</t>
  </si>
  <si>
    <t>2.3</t>
  </si>
  <si>
    <t>2.4</t>
  </si>
  <si>
    <t>2.5</t>
  </si>
  <si>
    <t>2.6</t>
  </si>
  <si>
    <t>3.1</t>
  </si>
  <si>
    <t>3.2</t>
  </si>
  <si>
    <t>4.1</t>
  </si>
  <si>
    <t>5.1</t>
  </si>
  <si>
    <t>6.1</t>
  </si>
  <si>
    <t>6.2</t>
  </si>
  <si>
    <t>TOUS LES CRITERES DOIVENT ETRE COMPLETES</t>
  </si>
  <si>
    <t>4 ou plus</t>
  </si>
  <si>
    <t>8 ou plus</t>
  </si>
  <si>
    <t>Initiale</t>
  </si>
  <si>
    <t>Renouvellement</t>
  </si>
  <si>
    <t>Revalorisation</t>
  </si>
  <si>
    <t>Nom</t>
  </si>
  <si>
    <t>Prénom</t>
  </si>
  <si>
    <t>Coordonnées des arbitres licenciés et leur niveau</t>
  </si>
  <si>
    <t xml:space="preserve">FICHE D'IDENTITE </t>
  </si>
  <si>
    <t>ELEMENTS A SAISIR OU JOINDRE</t>
  </si>
  <si>
    <t>Licence</t>
  </si>
  <si>
    <t>Coordonnées du Référent en Arbitrage</t>
  </si>
  <si>
    <t>Dates</t>
  </si>
  <si>
    <t>M19/M18F</t>
  </si>
  <si>
    <t>Dates des Interventions par Catégorie</t>
  </si>
  <si>
    <t>Date :</t>
  </si>
  <si>
    <t>Nombre de joueurs du Club :</t>
  </si>
  <si>
    <t>Coordonnées des Joueurs M12 du Club Titulaires du Passeport Arbitrage</t>
  </si>
  <si>
    <t>Coordonnées des Joueurs M14 du Club Titulaires du Passeport Arbitrage</t>
  </si>
  <si>
    <t>Coordonnées des Joueus du Club ayant Participé au JCDA</t>
  </si>
  <si>
    <t>1 - Référent en Arbitrage</t>
  </si>
  <si>
    <t>3 - Passeport Arbitrage</t>
  </si>
  <si>
    <t>4 - Jeu Concours Découverte de l’Arbitrage</t>
  </si>
  <si>
    <t>5 - Affiliation d’Arbitres en Cours de Formation (ACF)</t>
  </si>
  <si>
    <t>6 - Relations milieu scolaire</t>
  </si>
  <si>
    <t xml:space="preserve">Coordonnées de l'Arbitre du Club en Académie Fédérale ou Section Sportive </t>
  </si>
  <si>
    <t>Dans le cadre d'une Convention "arbitrage" avec l'UNSS et/ou l'UGSEL</t>
  </si>
  <si>
    <t>JOINDRE UNE COPIE DE LA CONVENTION A CE DOSSIER</t>
  </si>
  <si>
    <t>QUALIFICATION DE LA DEMANDE</t>
  </si>
  <si>
    <t>Demande</t>
  </si>
  <si>
    <t>Arbitres</t>
  </si>
  <si>
    <t>Réponse</t>
  </si>
  <si>
    <t>Oui</t>
  </si>
  <si>
    <t>Non</t>
  </si>
  <si>
    <t>Président du Comité Dép.</t>
  </si>
  <si>
    <t>N° de Licence</t>
  </si>
  <si>
    <t>Coordonnées des ACF du Club affiliés lors de la saison de référence</t>
  </si>
  <si>
    <t>DOSSIER DE LABELLISATION ECOLE D'ARBITRAGE</t>
  </si>
  <si>
    <t xml:space="preserve">PRINCIPES </t>
  </si>
  <si>
    <t>CALENDRIER</t>
  </si>
  <si>
    <t xml:space="preserve">"Là où il y a une école de rugby, il doit y avoir une école d'arbitrage."  </t>
  </si>
  <si>
    <t>PROCEDURE</t>
  </si>
  <si>
    <t>Tout dossier incomplet ou envoyé  / réceptionné hors délai ne pourra être pris en compte</t>
  </si>
  <si>
    <t>PIECES JUSTIFICATIVES</t>
  </si>
  <si>
    <t>Dépôt du dossier
au CD par le Club</t>
  </si>
  <si>
    <t>AVANT le
15 Mai</t>
  </si>
  <si>
    <t>Envoi du dossier
au DAL par le CD</t>
  </si>
  <si>
    <t>AVANT le
31 Mai</t>
  </si>
  <si>
    <t xml:space="preserve">         </t>
  </si>
  <si>
    <t>Congrès
FFR</t>
  </si>
  <si>
    <t>Validation du dossier
par la FFR</t>
  </si>
  <si>
    <t>Après la
validation</t>
  </si>
  <si>
    <t>Labellisation
pendant 4 ans</t>
  </si>
  <si>
    <t>DOTATION</t>
  </si>
  <si>
    <t xml:space="preserve">La mise en place d'une école d'arbitrage démontre la volonté du club à mettre en œuvre le contrat d'engagement républicain, en particulier la fraternité, la prévention des violences et le respect de la dignité de la personne humaine, et à promouvoir la loi confortant le respect des principes de la République (Valeurs de la République - Loi n°2021-1109 Confortant le respect des principes de la République). </t>
  </si>
  <si>
    <t>JUSTIFICATIFS</t>
  </si>
  <si>
    <t xml:space="preserve">La demande de labellisation de l'école d'arbitrage est une démarche volontaire de la part du club. Ce dernier s'engage dans une démarche de projet et de qualité pour son club. 
Une école d'arbitrage est une organisation au sein de laquelle la connaissance de la règle et les principes d'arbitrage sont travaillés.
</t>
  </si>
  <si>
    <t>Plaque à apposer dans le club + 1/2/3 stickers (selon niveau)</t>
  </si>
  <si>
    <t>3 Chasubles logotées "Ecole d'Arbitrage"</t>
  </si>
  <si>
    <t>10 Sifflets</t>
  </si>
  <si>
    <t>1 Survêtement floqué "Ecole d'Arbitrage" pour le référent comptabilisé dans le dossier</t>
  </si>
  <si>
    <t>1 survêtement floqué "Ecole d'Arbitrage" par ACF comptabilisé dans le dossier</t>
  </si>
  <si>
    <t xml:space="preserve"> Labellisation (nombre de sifflets) : </t>
  </si>
  <si>
    <r>
      <t xml:space="preserve">1 dotation </t>
    </r>
    <r>
      <rPr>
        <i/>
        <sz val="11"/>
        <color theme="1"/>
        <rFont val="Calibri"/>
        <family val="2"/>
        <scheme val="minor"/>
      </rPr>
      <t>"2 Sifflets"</t>
    </r>
    <r>
      <rPr>
        <sz val="11"/>
        <color theme="1"/>
        <rFont val="Calibri"/>
        <family val="2"/>
        <scheme val="minor"/>
      </rPr>
      <t xml:space="preserve"> par ACF comptabilisé dans le dossier (*)</t>
    </r>
  </si>
  <si>
    <r>
      <t xml:space="preserve">* La dotation </t>
    </r>
    <r>
      <rPr>
        <i/>
        <sz val="11"/>
        <color theme="1"/>
        <rFont val="Calibri"/>
        <family val="2"/>
        <scheme val="minor"/>
      </rPr>
      <t>"2 Sifflets"</t>
    </r>
    <r>
      <rPr>
        <sz val="11"/>
        <color theme="1"/>
        <rFont val="Calibri"/>
        <family val="2"/>
        <scheme val="minor"/>
      </rPr>
      <t xml:space="preserve"> inclut : 1 maillot et 1 short floqués "Ecole d'Arbitrage", 1 paire de chaussettes, 1 pochette de cartons et 1 sifflet personnalisé</t>
    </r>
  </si>
  <si>
    <t>Les pièces justificatives concernant :</t>
  </si>
  <si>
    <t>- Les passeports arbitrage (3.1 et 3.2)</t>
  </si>
  <si>
    <t>- Les affiliations d'arbitres en cours de formation (5.1)</t>
  </si>
  <si>
    <t>- Le jeu concours découverte de l'arbitrage (4.1)</t>
  </si>
  <si>
    <t>- Le référent en arbitrage (section 1.1 de la grille d'autoévaluation)</t>
  </si>
  <si>
    <t>- Les arbitres affiliés au sein d’une académie fédérale ou d’une section sportive  (6.1)</t>
  </si>
  <si>
    <r>
      <t xml:space="preserve">sont à saisir directement dans ce fichier Excel via l'onglet </t>
    </r>
    <r>
      <rPr>
        <i/>
        <sz val="11"/>
        <color theme="1"/>
        <rFont val="Calibri"/>
        <family val="2"/>
      </rPr>
      <t>"3. Pièces Justificatives".</t>
    </r>
  </si>
  <si>
    <t>En cas de convention "arbitrage" avec l'UNSS et/ou l'UGSEL, il est nécessaire d'en joindre une copie au dossier.</t>
  </si>
  <si>
    <t>2 - L'Arbitre Acteur au Cœur de son Club</t>
  </si>
  <si>
    <t>2 L'arbitre acteur au cœur de son club</t>
  </si>
  <si>
    <t>- Les actions de l'arbitre acteur au cœur de son club (2.1 à 2.6)</t>
  </si>
  <si>
    <t>ASR M12</t>
  </si>
  <si>
    <t>ASR M14</t>
  </si>
  <si>
    <t>Coordonnées des Educateurs du Club présents à l'ASR M12</t>
  </si>
  <si>
    <t>Coordonnées des Educateurs du Club présents à l'ASR M14</t>
  </si>
  <si>
    <t>Catégorie M12 Participation ASR (Atelier de Sensibilisation aux Règles du jeu)</t>
  </si>
  <si>
    <r>
      <t xml:space="preserve">Catégorie M14/M15F Participation ASR </t>
    </r>
    <r>
      <rPr>
        <sz val="11"/>
        <color theme="1"/>
        <rFont val="Calibri"/>
        <family val="2"/>
        <scheme val="minor"/>
      </rPr>
      <t>(Atelier de Sensibilisation aux Règles du jeu)</t>
    </r>
  </si>
  <si>
    <t>AVANT le
15 Avril</t>
  </si>
  <si>
    <r>
      <rPr>
        <b/>
        <sz val="11"/>
        <color theme="1"/>
        <rFont val="Calibri"/>
        <family val="2"/>
      </rPr>
      <t>Avis motivé</t>
    </r>
    <r>
      <rPr>
        <sz val="11"/>
        <color theme="1"/>
        <rFont val="Calibri"/>
        <family val="2"/>
      </rPr>
      <t xml:space="preserve"> et
envoi à la DNOM</t>
    </r>
  </si>
  <si>
    <r>
      <t xml:space="preserve">Cette demande de labellisation se formalise au travers de documents à compléter. </t>
    </r>
    <r>
      <rPr>
        <b/>
        <sz val="11"/>
        <color rgb="FF000000"/>
        <rFont val="Calibri"/>
        <family val="2"/>
      </rPr>
      <t xml:space="preserve">
Les écoles d'arbitrage labellisées le 1er juillet 2021 doivent effectuer cette saison une demande de renouvellement de label</t>
    </r>
    <r>
      <rPr>
        <sz val="11"/>
        <color rgb="FF000000"/>
        <rFont val="Calibri"/>
        <family val="2"/>
      </rPr>
      <t xml:space="preserve">
</t>
    </r>
    <r>
      <rPr>
        <b/>
        <sz val="11"/>
        <color rgb="FF000000"/>
        <rFont val="Calibri"/>
        <family val="2"/>
      </rPr>
      <t xml:space="preserve">Tout club dont l'Ecole de Rugby est labellisée au titre de la saison en cours, se voit automatiquement octroyé le label "1 Sifflet" pour 4 saisons.
</t>
    </r>
    <r>
      <rPr>
        <sz val="11"/>
        <color rgb="FF000000"/>
        <rFont val="Calibri"/>
        <family val="2"/>
      </rPr>
      <t>Une fois obtenu, le label est valable pour 4 saisons :
- Le renouvellement de la labellisation doit être fait conformément au calendrier de la dernière saison de labellisation. 
(Exemple : pour une labellisation obtenue lors de la saison 2021-2022 ; le dossier de renouvellement doit être déposé avant le 30 avril de la saison 2024-2025)
- Le club peut candidater pour l'obtention d'un niveau supérieur durant la 2</t>
    </r>
    <r>
      <rPr>
        <vertAlign val="superscript"/>
        <sz val="11"/>
        <color rgb="FF000000"/>
        <rFont val="Calibri"/>
        <family val="2"/>
      </rPr>
      <t>ème</t>
    </r>
    <r>
      <rPr>
        <sz val="11"/>
        <color rgb="FF000000"/>
        <rFont val="Calibri"/>
        <family val="2"/>
      </rPr>
      <t xml:space="preserve"> saison de sa labellisation. 
Tout manquement grave à une règle élémentaire de l'éthique pourra entraîner un retrait du label avec impossibilité de refaire une demande pendant 4 saisons.
</t>
    </r>
  </si>
  <si>
    <t xml:space="preserve">
Le dossier de labellisation et/ou de renouvellement est complété par le club (ce fichier Excel).
1. Le club envoie la demande au Comité Départemental.
2. Le dossier est instruit par différents intervenants potentiels sous la responsabilité de la Commission Régionale de l'Arbitrage (Formateur de Ligue, Formateur de Bassin, DDA, Arbitre, CTC ou Cadre Technique, etc.) afin de vérifier les pièces justificatives transmises.
3. Le Comité Départemental, après validation, transmet le dossier avisé au Directeur de l'Arbitrage de la Ligue.
4. A réception du dossier, le Directeur de l'Arbitrage de Ligue et le Président de la Ligue émettent un avis motivé.
5. Le dossier et les avis motivés sont transmis à la DNOM par le DAL.
A partir du 1er juillet, les labellisations débutent et les dotations sont envoyés dans les CD.
Envoi des dotations avant fin octobre suivant la validation du congrès.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</si>
</sst>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0000"/>
    <numFmt numFmtId="165" formatCode="0000"/>
    <numFmt numFmtId="166" formatCode="dd/mm"/>
    <numFmt numFmtId="167" formatCode="0000000000000"/>
    <numFmt numFmtId="168" formatCode="d\ mmmm"/>
  </numFmts>
  <fonts count="60" x14ac:knownFonts="1">
    <font>
      <sz val="11"/>
      <color theme="1"/>
      <name val="Calibri"/>
      <family val="2"/>
      <scheme val="minor"/>
    </font>
    <font>
      <b/>
      <sz val="11"/>
      <color theme="1"/>
      <name val="Calibri"/>
      <family val="2"/>
      <scheme val="minor"/>
    </font>
    <font>
      <b/>
      <sz val="20"/>
      <color theme="0"/>
      <name val="Calibri"/>
      <family val="2"/>
      <scheme val="minor"/>
    </font>
    <font>
      <b/>
      <sz val="12"/>
      <color theme="0"/>
      <name val="Calibri"/>
      <family val="2"/>
      <scheme val="minor"/>
    </font>
    <font>
      <b/>
      <sz val="11"/>
      <name val="Calibri"/>
      <family val="2"/>
      <scheme val="minor"/>
    </font>
    <font>
      <b/>
      <sz val="14"/>
      <name val="Calibri"/>
      <family val="2"/>
      <scheme val="minor"/>
    </font>
    <font>
      <b/>
      <sz val="16"/>
      <name val="Calibri"/>
      <family val="2"/>
      <scheme val="minor"/>
    </font>
    <font>
      <b/>
      <sz val="18"/>
      <color theme="0"/>
      <name val="Calibri"/>
      <family val="2"/>
      <scheme val="minor"/>
    </font>
    <font>
      <b/>
      <sz val="24"/>
      <color theme="1"/>
      <name val="Calibri"/>
      <family val="2"/>
      <scheme val="minor"/>
    </font>
    <font>
      <b/>
      <sz val="20"/>
      <color theme="0" tint="-0.499984740745262"/>
      <name val="Calibri"/>
      <family val="2"/>
      <scheme val="minor"/>
    </font>
    <font>
      <b/>
      <sz val="11"/>
      <color theme="0" tint="-0.499984740745262"/>
      <name val="Calibri"/>
      <family val="2"/>
      <scheme val="minor"/>
    </font>
    <font>
      <b/>
      <sz val="18"/>
      <color theme="1"/>
      <name val="Calibri"/>
      <family val="2"/>
      <scheme val="minor"/>
    </font>
    <font>
      <b/>
      <sz val="24"/>
      <color theme="4"/>
      <name val="Calibri"/>
      <family val="2"/>
      <scheme val="minor"/>
    </font>
    <font>
      <b/>
      <i/>
      <sz val="11"/>
      <name val="Calibri"/>
      <family val="2"/>
      <scheme val="minor"/>
    </font>
    <font>
      <b/>
      <sz val="8"/>
      <color theme="0" tint="-0.14999847407452621"/>
      <name val="Calibri"/>
      <family val="2"/>
      <scheme val="minor"/>
    </font>
    <font>
      <b/>
      <sz val="24"/>
      <color theme="4" tint="-0.499984740745262"/>
      <name val="Calibri"/>
      <family val="2"/>
      <scheme val="minor"/>
    </font>
    <font>
      <b/>
      <sz val="11"/>
      <color theme="0" tint="-0.14999847407452621"/>
      <name val="Calibri"/>
      <family val="2"/>
      <scheme val="minor"/>
    </font>
    <font>
      <u/>
      <sz val="11"/>
      <color theme="10"/>
      <name val="Calibri"/>
      <family val="2"/>
      <scheme val="minor"/>
    </font>
    <font>
      <b/>
      <sz val="8"/>
      <color rgb="FFFF0000"/>
      <name val="Calibri"/>
      <family val="2"/>
      <scheme val="minor"/>
    </font>
    <font>
      <b/>
      <sz val="18"/>
      <color rgb="FFFF0000"/>
      <name val="Calibri"/>
      <family val="2"/>
      <scheme val="minor"/>
    </font>
    <font>
      <b/>
      <sz val="11"/>
      <color rgb="FFFF0000"/>
      <name val="Calibri"/>
      <family val="2"/>
      <scheme val="minor"/>
    </font>
    <font>
      <b/>
      <sz val="10"/>
      <name val="Calibri"/>
      <family val="2"/>
      <scheme val="minor"/>
    </font>
    <font>
      <sz val="11"/>
      <color rgb="FF000000"/>
      <name val="Calibri"/>
      <family val="2"/>
      <scheme val="minor"/>
    </font>
    <font>
      <sz val="10"/>
      <color rgb="FF000000"/>
      <name val="Arial"/>
      <family val="2"/>
    </font>
    <font>
      <sz val="11"/>
      <name val="Calibri"/>
      <family val="2"/>
    </font>
    <font>
      <sz val="10"/>
      <color rgb="FF000000"/>
      <name val="Arial"/>
      <family val="2"/>
    </font>
    <font>
      <sz val="10"/>
      <color rgb="FFFF0000"/>
      <name val="Arial"/>
      <family val="2"/>
    </font>
    <font>
      <sz val="10"/>
      <name val="Arial"/>
      <family val="2"/>
    </font>
    <font>
      <sz val="8"/>
      <color rgb="FFFF0000"/>
      <name val="Calibri"/>
      <family val="2"/>
      <scheme val="minor"/>
    </font>
    <font>
      <sz val="10"/>
      <color rgb="FFFF0000"/>
      <name val="Calibri"/>
      <family val="2"/>
      <scheme val="minor"/>
    </font>
    <font>
      <b/>
      <sz val="20"/>
      <color theme="1"/>
      <name val="Calibri"/>
      <family val="2"/>
      <scheme val="minor"/>
    </font>
    <font>
      <b/>
      <i/>
      <sz val="14"/>
      <color rgb="FFFF0000"/>
      <name val="Calibri"/>
      <family val="2"/>
      <scheme val="minor"/>
    </font>
    <font>
      <b/>
      <sz val="24"/>
      <color rgb="FFFF0000"/>
      <name val="Calibri"/>
      <family val="2"/>
      <scheme val="minor"/>
    </font>
    <font>
      <b/>
      <sz val="12"/>
      <color theme="1"/>
      <name val="Calibri"/>
      <family val="2"/>
      <scheme val="minor"/>
    </font>
    <font>
      <sz val="11"/>
      <color theme="1"/>
      <name val="Calibri"/>
      <family val="2"/>
    </font>
    <font>
      <sz val="16"/>
      <color theme="1"/>
      <name val="Calibri"/>
      <family val="2"/>
      <scheme val="minor"/>
    </font>
    <font>
      <sz val="12"/>
      <color theme="1"/>
      <name val="Calibri"/>
      <family val="2"/>
      <scheme val="minor"/>
    </font>
    <font>
      <sz val="12"/>
      <color theme="0" tint="-0.499984740745262"/>
      <name val="Calibri"/>
      <family val="2"/>
      <scheme val="minor"/>
    </font>
    <font>
      <b/>
      <sz val="18"/>
      <color theme="4" tint="-0.249977111117893"/>
      <name val="Calibri"/>
      <family val="2"/>
      <scheme val="minor"/>
    </font>
    <font>
      <b/>
      <sz val="24"/>
      <color theme="9" tint="0.39997558519241921"/>
      <name val="Calibri"/>
      <family val="2"/>
      <scheme val="minor"/>
    </font>
    <font>
      <b/>
      <sz val="12"/>
      <color theme="4" tint="0.59999389629810485"/>
      <name val="Calibri"/>
      <family val="2"/>
      <scheme val="minor"/>
    </font>
    <font>
      <b/>
      <sz val="12"/>
      <color theme="0" tint="-0.499984740745262"/>
      <name val="Calibri"/>
      <family val="2"/>
      <scheme val="minor"/>
    </font>
    <font>
      <sz val="12"/>
      <name val="Arial"/>
      <family val="2"/>
    </font>
    <font>
      <sz val="12"/>
      <name val="Calibri"/>
      <family val="2"/>
      <scheme val="minor"/>
    </font>
    <font>
      <b/>
      <sz val="22"/>
      <color rgb="FFFFFFFF"/>
      <name val="Calibri"/>
      <family val="2"/>
    </font>
    <font>
      <b/>
      <sz val="18"/>
      <color theme="1"/>
      <name val="Calibri"/>
      <family val="2"/>
    </font>
    <font>
      <u/>
      <sz val="11"/>
      <color theme="10"/>
      <name val="Calibri"/>
      <family val="2"/>
    </font>
    <font>
      <b/>
      <sz val="14"/>
      <color theme="1"/>
      <name val="Calibri"/>
      <family val="2"/>
    </font>
    <font>
      <b/>
      <sz val="11"/>
      <color theme="1"/>
      <name val="Calibri"/>
      <family val="2"/>
    </font>
    <font>
      <sz val="11"/>
      <color rgb="FF000000"/>
      <name val="Calibri"/>
      <family val="2"/>
    </font>
    <font>
      <b/>
      <sz val="11"/>
      <color rgb="FF000000"/>
      <name val="Calibri"/>
      <family val="2"/>
    </font>
    <font>
      <sz val="10"/>
      <color theme="1"/>
      <name val="Calibri"/>
      <family val="2"/>
    </font>
    <font>
      <vertAlign val="superscript"/>
      <sz val="11"/>
      <color rgb="FF000000"/>
      <name val="Calibri"/>
      <family val="2"/>
    </font>
    <font>
      <b/>
      <sz val="16"/>
      <color rgb="FF0070C0"/>
      <name val="Calibri"/>
      <family val="2"/>
    </font>
    <font>
      <b/>
      <sz val="11"/>
      <color rgb="FFFF0000"/>
      <name val="Calibri"/>
      <family val="2"/>
    </font>
    <font>
      <b/>
      <sz val="14"/>
      <name val="Calibri"/>
      <family val="2"/>
    </font>
    <font>
      <i/>
      <sz val="11"/>
      <color theme="1"/>
      <name val="Calibri"/>
      <family val="2"/>
      <scheme val="minor"/>
    </font>
    <font>
      <i/>
      <sz val="11"/>
      <color theme="1"/>
      <name val="Calibri"/>
      <family val="2"/>
    </font>
    <font>
      <b/>
      <sz val="12"/>
      <color theme="8" tint="0.79998168889431442"/>
      <name val="Calibri"/>
      <family val="2"/>
      <scheme val="minor"/>
    </font>
    <font>
      <sz val="12"/>
      <color theme="8" tint="0.79998168889431442"/>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theme="0"/>
      </patternFill>
    </fill>
    <fill>
      <patternFill patternType="solid">
        <fgColor theme="0" tint="-4.9989318521683403E-2"/>
        <bgColor rgb="FFDBE0F3"/>
      </patternFill>
    </fill>
    <fill>
      <patternFill patternType="solid">
        <fgColor theme="0" tint="-4.9989318521683403E-2"/>
        <bgColor theme="0"/>
      </patternFill>
    </fill>
    <fill>
      <patternFill patternType="solid">
        <fgColor theme="0"/>
        <bgColor rgb="FFDBE0F3"/>
      </patternFill>
    </fill>
    <fill>
      <patternFill patternType="solid">
        <fgColor theme="0" tint="-4.9989318521683403E-2"/>
        <bgColor rgb="FFFFFFFF"/>
      </patternFill>
    </fill>
    <fill>
      <patternFill patternType="solid">
        <fgColor theme="0" tint="-4.9989318521683403E-2"/>
        <bgColor indexed="64"/>
      </patternFill>
    </fill>
    <fill>
      <patternFill patternType="solid">
        <fgColor theme="9" tint="0.59996337778862885"/>
        <bgColor indexed="64"/>
      </patternFill>
    </fill>
    <fill>
      <patternFill patternType="solid">
        <fgColor theme="8" tint="0.79998168889431442"/>
        <bgColor indexed="64"/>
      </patternFill>
    </fill>
    <fill>
      <patternFill patternType="solid">
        <fgColor theme="9" tint="0.59996337778862885"/>
        <bgColor rgb="FF31479F"/>
      </patternFill>
    </fill>
    <fill>
      <patternFill patternType="solid">
        <fgColor theme="8" tint="0.79998168889431442"/>
        <bgColor rgb="FFDBE0F3"/>
      </patternFill>
    </fill>
    <fill>
      <patternFill patternType="solid">
        <fgColor theme="8" tint="0.79998168889431442"/>
        <bgColor theme="0"/>
      </patternFill>
    </fill>
    <fill>
      <patternFill patternType="solid">
        <fgColor rgb="FFFFFFCC"/>
        <bgColor indexed="64"/>
      </patternFill>
    </fill>
    <fill>
      <patternFill patternType="solid">
        <fgColor theme="9" tint="0.59999389629810485"/>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theme="0" tint="-0.34998626667073579"/>
      </right>
      <top/>
      <bottom style="thin">
        <color theme="0" tint="-0.34998626667073579"/>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thin">
        <color rgb="FFD3D3D3"/>
      </left>
      <right style="thin">
        <color rgb="FFD3D3D3"/>
      </right>
      <top style="thin">
        <color rgb="FFD3D3D3"/>
      </top>
      <bottom style="thin">
        <color rgb="FFD3D3D3"/>
      </bottom>
      <diagonal/>
    </border>
    <border>
      <left style="medium">
        <color indexed="64"/>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0" tint="-0.34998626667073579"/>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auto="1"/>
      </top>
      <bottom style="thin">
        <color auto="1"/>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indexed="64"/>
      </top>
      <bottom/>
      <diagonal/>
    </border>
    <border>
      <left/>
      <right style="medium">
        <color indexed="64"/>
      </right>
      <top style="thin">
        <color indexed="64"/>
      </top>
      <bottom/>
      <diagonal/>
    </border>
  </borders>
  <cellStyleXfs count="4">
    <xf numFmtId="0" fontId="0" fillId="0" borderId="0"/>
    <xf numFmtId="0" fontId="17" fillId="0" borderId="0" applyNumberFormat="0" applyFill="0" applyBorder="0" applyAlignment="0" applyProtection="0"/>
    <xf numFmtId="0" fontId="22" fillId="0" borderId="0"/>
    <xf numFmtId="0" fontId="34" fillId="0" borderId="0"/>
  </cellStyleXfs>
  <cellXfs count="292">
    <xf numFmtId="0" fontId="0" fillId="0" borderId="0" xfId="0"/>
    <xf numFmtId="0" fontId="23" fillId="0" borderId="25" xfId="2" applyFont="1" applyBorder="1" applyAlignment="1">
      <alignment vertical="top" wrapText="1" readingOrder="1"/>
    </xf>
    <xf numFmtId="0" fontId="24" fillId="0" borderId="0" xfId="2" applyFont="1"/>
    <xf numFmtId="0" fontId="25" fillId="0" borderId="25" xfId="2" applyFont="1" applyBorder="1" applyAlignment="1">
      <alignment vertical="top" wrapText="1" readingOrder="1"/>
    </xf>
    <xf numFmtId="0" fontId="26" fillId="0" borderId="25" xfId="2" applyFont="1" applyBorder="1" applyAlignment="1">
      <alignment vertical="top" wrapText="1" readingOrder="1"/>
    </xf>
    <xf numFmtId="0" fontId="26" fillId="4" borderId="25" xfId="2" applyFont="1" applyFill="1" applyBorder="1" applyAlignment="1">
      <alignment vertical="top" wrapText="1" readingOrder="1"/>
    </xf>
    <xf numFmtId="0" fontId="23" fillId="4" borderId="25" xfId="2" applyFont="1" applyFill="1" applyBorder="1" applyAlignment="1">
      <alignment vertical="top" wrapText="1" readingOrder="1"/>
    </xf>
    <xf numFmtId="0" fontId="27" fillId="0" borderId="25" xfId="2" applyFont="1" applyBorder="1" applyAlignment="1">
      <alignment vertical="top" wrapText="1" readingOrder="1"/>
    </xf>
    <xf numFmtId="0" fontId="0" fillId="2" borderId="0" xfId="0" applyFill="1"/>
    <xf numFmtId="0" fontId="28" fillId="2" borderId="0" xfId="0" applyFont="1" applyFill="1"/>
    <xf numFmtId="0" fontId="1" fillId="3" borderId="3" xfId="0" applyFont="1" applyFill="1" applyBorder="1" applyAlignment="1">
      <alignment horizontal="center" vertical="center"/>
    </xf>
    <xf numFmtId="0" fontId="12" fillId="3" borderId="2" xfId="0" applyFont="1" applyFill="1" applyBorder="1" applyAlignment="1">
      <alignment horizontal="left" vertical="center" wrapText="1"/>
    </xf>
    <xf numFmtId="0" fontId="12" fillId="3" borderId="2" xfId="0" applyFont="1" applyFill="1" applyBorder="1" applyAlignment="1">
      <alignment vertical="center" wrapText="1"/>
    </xf>
    <xf numFmtId="0" fontId="10" fillId="2" borderId="0" xfId="0" applyFont="1" applyFill="1" applyAlignment="1">
      <alignment horizontal="center" vertical="center" wrapText="1"/>
    </xf>
    <xf numFmtId="0" fontId="30" fillId="2" borderId="0" xfId="0" applyFont="1" applyFill="1"/>
    <xf numFmtId="0" fontId="8" fillId="2" borderId="0" xfId="0" applyFont="1" applyFill="1"/>
    <xf numFmtId="0" fontId="1" fillId="2" borderId="0" xfId="0" applyFont="1" applyFill="1"/>
    <xf numFmtId="0" fontId="11" fillId="2" borderId="0" xfId="0" applyFont="1" applyFill="1"/>
    <xf numFmtId="0" fontId="1" fillId="2" borderId="0" xfId="0" applyFont="1" applyFill="1" applyAlignment="1">
      <alignment horizontal="center" vertical="center"/>
    </xf>
    <xf numFmtId="0" fontId="1" fillId="2" borderId="0" xfId="0" applyFont="1" applyFill="1" applyAlignment="1">
      <alignment horizontal="left" wrapText="1"/>
    </xf>
    <xf numFmtId="0" fontId="1" fillId="2" borderId="0" xfId="0" applyFont="1" applyFill="1" applyAlignment="1">
      <alignment wrapText="1"/>
    </xf>
    <xf numFmtId="0" fontId="1" fillId="0" borderId="0" xfId="0" applyFont="1"/>
    <xf numFmtId="0" fontId="33" fillId="2" borderId="0" xfId="0" applyFont="1" applyFill="1"/>
    <xf numFmtId="0" fontId="41" fillId="3" borderId="12" xfId="0" applyFont="1" applyFill="1" applyBorder="1" applyAlignment="1">
      <alignment horizontal="center" vertical="center" wrapText="1"/>
    </xf>
    <xf numFmtId="0" fontId="36" fillId="3" borderId="19" xfId="0" applyFont="1" applyFill="1" applyBorder="1" applyAlignment="1">
      <alignment horizontal="center" vertical="center"/>
    </xf>
    <xf numFmtId="0" fontId="36" fillId="3" borderId="27" xfId="0" applyFont="1" applyFill="1" applyBorder="1" applyAlignment="1">
      <alignment horizontal="left" vertical="center" wrapText="1"/>
    </xf>
    <xf numFmtId="0" fontId="36" fillId="3" borderId="28" xfId="0" applyFont="1" applyFill="1" applyBorder="1" applyAlignment="1">
      <alignment horizontal="center" vertical="center"/>
    </xf>
    <xf numFmtId="0" fontId="36" fillId="3" borderId="29" xfId="0" applyFont="1" applyFill="1" applyBorder="1" applyAlignment="1">
      <alignment horizontal="left" vertical="center" wrapText="1"/>
    </xf>
    <xf numFmtId="0" fontId="36" fillId="3" borderId="11" xfId="0" applyFont="1" applyFill="1" applyBorder="1" applyAlignment="1">
      <alignment horizontal="center" vertical="center"/>
    </xf>
    <xf numFmtId="0" fontId="36" fillId="3" borderId="1" xfId="0" applyFont="1" applyFill="1" applyBorder="1" applyAlignment="1">
      <alignment horizontal="left" vertical="center" wrapText="1"/>
    </xf>
    <xf numFmtId="0" fontId="36" fillId="3" borderId="31" xfId="0" applyFont="1" applyFill="1" applyBorder="1" applyAlignment="1">
      <alignment horizontal="center" vertical="center"/>
    </xf>
    <xf numFmtId="0" fontId="36" fillId="3" borderId="32" xfId="0" applyFont="1" applyFill="1" applyBorder="1" applyAlignment="1">
      <alignment horizontal="left" vertical="center" wrapText="1"/>
    </xf>
    <xf numFmtId="0" fontId="36" fillId="3" borderId="22" xfId="0" applyFont="1" applyFill="1" applyBorder="1" applyAlignment="1">
      <alignment horizontal="center" vertical="center"/>
    </xf>
    <xf numFmtId="0" fontId="36" fillId="3" borderId="34" xfId="0" applyFont="1" applyFill="1" applyBorder="1" applyAlignment="1">
      <alignment horizontal="left" vertical="center" wrapText="1"/>
    </xf>
    <xf numFmtId="0" fontId="43" fillId="3" borderId="29" xfId="0" applyFont="1" applyFill="1" applyBorder="1" applyAlignment="1">
      <alignment horizontal="left" vertical="center" wrapText="1"/>
    </xf>
    <xf numFmtId="0" fontId="43" fillId="3" borderId="32" xfId="0" applyFont="1" applyFill="1" applyBorder="1" applyAlignment="1">
      <alignment horizontal="left" vertical="center" wrapText="1"/>
    </xf>
    <xf numFmtId="0" fontId="37" fillId="3" borderId="11" xfId="0" applyFont="1" applyFill="1" applyBorder="1" applyAlignment="1">
      <alignment horizontal="center" vertical="center" wrapText="1"/>
    </xf>
    <xf numFmtId="0" fontId="37" fillId="3" borderId="11" xfId="0" quotePrefix="1" applyFont="1" applyFill="1" applyBorder="1" applyAlignment="1">
      <alignment horizontal="center" vertical="center" wrapText="1"/>
    </xf>
    <xf numFmtId="166" fontId="35" fillId="2" borderId="1" xfId="0" applyNumberFormat="1" applyFont="1" applyFill="1" applyBorder="1" applyAlignment="1" applyProtection="1">
      <alignment horizontal="center" vertical="center"/>
      <protection locked="0"/>
    </xf>
    <xf numFmtId="166" fontId="35" fillId="3" borderId="1" xfId="0" applyNumberFormat="1" applyFont="1" applyFill="1" applyBorder="1" applyAlignment="1" applyProtection="1">
      <alignment horizontal="center" vertical="center"/>
      <protection locked="0"/>
    </xf>
    <xf numFmtId="166" fontId="35" fillId="3" borderId="12" xfId="0" applyNumberFormat="1" applyFont="1" applyFill="1" applyBorder="1" applyAlignment="1" applyProtection="1">
      <alignment horizontal="center" vertical="center"/>
      <protection locked="0"/>
    </xf>
    <xf numFmtId="166" fontId="35" fillId="2" borderId="32" xfId="0" applyNumberFormat="1" applyFont="1" applyFill="1" applyBorder="1" applyAlignment="1" applyProtection="1">
      <alignment horizontal="center" vertical="center"/>
      <protection locked="0"/>
    </xf>
    <xf numFmtId="166" fontId="35" fillId="3" borderId="32" xfId="0" applyNumberFormat="1" applyFont="1" applyFill="1" applyBorder="1" applyAlignment="1" applyProtection="1">
      <alignment horizontal="center" vertical="center"/>
      <protection locked="0"/>
    </xf>
    <xf numFmtId="166" fontId="35" fillId="3" borderId="33" xfId="0" applyNumberFormat="1" applyFont="1" applyFill="1" applyBorder="1" applyAlignment="1" applyProtection="1">
      <alignment horizontal="center" vertical="center"/>
      <protection locked="0"/>
    </xf>
    <xf numFmtId="0" fontId="42" fillId="2" borderId="30" xfId="0" applyFont="1" applyFill="1" applyBorder="1" applyAlignment="1" applyProtection="1">
      <alignment horizontal="center" vertical="center" wrapText="1"/>
      <protection locked="0"/>
    </xf>
    <xf numFmtId="0" fontId="42" fillId="2" borderId="33" xfId="0" applyFont="1" applyFill="1" applyBorder="1" applyAlignment="1" applyProtection="1">
      <alignment horizontal="center" vertical="center" wrapText="1"/>
      <protection locked="0"/>
    </xf>
    <xf numFmtId="0" fontId="42" fillId="2" borderId="23" xfId="0" quotePrefix="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protection locked="0"/>
    </xf>
    <xf numFmtId="0" fontId="42" fillId="2" borderId="26" xfId="0" applyFont="1"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34" fillId="6" borderId="26" xfId="3" applyFill="1" applyBorder="1" applyAlignment="1">
      <alignment horizontal="center" vertical="center" wrapText="1"/>
    </xf>
    <xf numFmtId="0" fontId="34" fillId="0" borderId="0" xfId="3"/>
    <xf numFmtId="0" fontId="51" fillId="7" borderId="0" xfId="3" applyFont="1" applyFill="1" applyAlignment="1">
      <alignment vertical="center" wrapText="1"/>
    </xf>
    <xf numFmtId="0" fontId="34" fillId="6" borderId="0" xfId="3" applyFill="1" applyAlignment="1">
      <alignment horizontal="center"/>
    </xf>
    <xf numFmtId="0" fontId="34" fillId="6" borderId="16" xfId="3" applyFill="1" applyBorder="1" applyAlignment="1">
      <alignment horizontal="center"/>
    </xf>
    <xf numFmtId="0" fontId="47" fillId="7" borderId="18" xfId="3" applyFont="1" applyFill="1" applyBorder="1" applyAlignment="1">
      <alignment horizontal="center" vertical="center" wrapText="1"/>
    </xf>
    <xf numFmtId="0" fontId="34" fillId="6" borderId="8" xfId="3" applyFill="1" applyBorder="1" applyAlignment="1">
      <alignment vertical="top" wrapText="1"/>
    </xf>
    <xf numFmtId="0" fontId="34" fillId="6" borderId="10" xfId="3" applyFill="1" applyBorder="1" applyAlignment="1">
      <alignment horizontal="left" vertical="top" wrapText="1"/>
    </xf>
    <xf numFmtId="0" fontId="34" fillId="6" borderId="16" xfId="3" applyFill="1" applyBorder="1" applyAlignment="1">
      <alignment vertical="top" wrapText="1"/>
    </xf>
    <xf numFmtId="0" fontId="34" fillId="6" borderId="18" xfId="3" applyFill="1" applyBorder="1" applyAlignment="1">
      <alignment horizontal="left" vertical="top" wrapText="1"/>
    </xf>
    <xf numFmtId="0" fontId="0" fillId="10" borderId="41" xfId="0" applyFill="1" applyBorder="1"/>
    <xf numFmtId="0" fontId="0" fillId="10" borderId="42" xfId="0" applyFill="1" applyBorder="1"/>
    <xf numFmtId="0" fontId="0" fillId="10" borderId="43" xfId="0" applyFill="1" applyBorder="1"/>
    <xf numFmtId="0" fontId="0" fillId="10" borderId="15" xfId="0" applyFill="1" applyBorder="1"/>
    <xf numFmtId="0" fontId="0" fillId="10" borderId="44" xfId="0" applyFill="1" applyBorder="1"/>
    <xf numFmtId="0" fontId="0" fillId="10" borderId="24" xfId="0" applyFill="1" applyBorder="1"/>
    <xf numFmtId="0" fontId="0" fillId="10" borderId="45" xfId="0" applyFill="1" applyBorder="1" applyAlignment="1">
      <alignment horizontal="center" vertical="center"/>
    </xf>
    <xf numFmtId="0" fontId="0" fillId="10" borderId="46" xfId="0" applyFill="1" applyBorder="1" applyAlignment="1">
      <alignment horizontal="center" vertical="center"/>
    </xf>
    <xf numFmtId="0" fontId="41" fillId="3" borderId="1" xfId="0" applyFont="1" applyFill="1" applyBorder="1" applyAlignment="1">
      <alignment horizontal="center" vertical="center" wrapText="1"/>
    </xf>
    <xf numFmtId="0" fontId="41" fillId="3" borderId="28" xfId="0" applyFont="1" applyFill="1" applyBorder="1" applyAlignment="1">
      <alignment horizontal="center" vertical="center" wrapText="1"/>
    </xf>
    <xf numFmtId="0" fontId="41" fillId="3" borderId="29" xfId="0" applyFont="1" applyFill="1" applyBorder="1" applyAlignment="1">
      <alignment horizontal="center" vertical="center" wrapText="1"/>
    </xf>
    <xf numFmtId="0" fontId="41" fillId="3" borderId="11" xfId="0" applyFont="1" applyFill="1" applyBorder="1" applyAlignment="1">
      <alignment horizontal="center" vertical="center" wrapText="1"/>
    </xf>
    <xf numFmtId="0" fontId="41" fillId="3" borderId="31" xfId="0" applyFont="1" applyFill="1" applyBorder="1" applyAlignment="1">
      <alignment horizontal="center" vertical="center" wrapText="1"/>
    </xf>
    <xf numFmtId="0" fontId="41" fillId="3" borderId="32" xfId="0" applyFont="1" applyFill="1" applyBorder="1" applyAlignment="1">
      <alignment horizontal="center" vertical="center" wrapText="1"/>
    </xf>
    <xf numFmtId="0" fontId="48" fillId="6" borderId="0" xfId="3" applyFont="1" applyFill="1" applyAlignment="1">
      <alignment horizontal="left"/>
    </xf>
    <xf numFmtId="0" fontId="34" fillId="6" borderId="0" xfId="3" applyFill="1" applyAlignment="1">
      <alignment horizontal="left"/>
    </xf>
    <xf numFmtId="0" fontId="34" fillId="6" borderId="0" xfId="3" quotePrefix="1" applyFill="1" applyAlignment="1">
      <alignment horizontal="left"/>
    </xf>
    <xf numFmtId="0" fontId="48" fillId="6" borderId="8" xfId="3" applyFont="1" applyFill="1" applyBorder="1" applyAlignment="1">
      <alignment horizontal="left"/>
    </xf>
    <xf numFmtId="0" fontId="34" fillId="6" borderId="9" xfId="3" applyFill="1" applyBorder="1" applyAlignment="1">
      <alignment horizontal="left"/>
    </xf>
    <xf numFmtId="0" fontId="48" fillId="6" borderId="9" xfId="3" applyFont="1" applyFill="1" applyBorder="1" applyAlignment="1">
      <alignment horizontal="left"/>
    </xf>
    <xf numFmtId="0" fontId="48" fillId="6" borderId="10" xfId="3" applyFont="1" applyFill="1" applyBorder="1" applyAlignment="1">
      <alignment horizontal="left"/>
    </xf>
    <xf numFmtId="0" fontId="48" fillId="6" borderId="13" xfId="3" applyFont="1" applyFill="1" applyBorder="1" applyAlignment="1">
      <alignment horizontal="left"/>
    </xf>
    <xf numFmtId="0" fontId="48" fillId="6" borderId="14" xfId="3" applyFont="1" applyFill="1" applyBorder="1" applyAlignment="1">
      <alignment horizontal="left"/>
    </xf>
    <xf numFmtId="0" fontId="48" fillId="6" borderId="16" xfId="3" applyFont="1" applyFill="1" applyBorder="1" applyAlignment="1">
      <alignment horizontal="left"/>
    </xf>
    <xf numFmtId="0" fontId="48" fillId="6" borderId="17" xfId="3" applyFont="1" applyFill="1" applyBorder="1" applyAlignment="1">
      <alignment horizontal="left"/>
    </xf>
    <xf numFmtId="0" fontId="34" fillId="6" borderId="17" xfId="3" applyFill="1" applyBorder="1" applyAlignment="1">
      <alignment horizontal="left"/>
    </xf>
    <xf numFmtId="0" fontId="48" fillId="6" borderId="18" xfId="3" applyFont="1" applyFill="1" applyBorder="1" applyAlignment="1">
      <alignment horizontal="left"/>
    </xf>
    <xf numFmtId="0" fontId="7" fillId="12" borderId="13" xfId="0" applyFont="1" applyFill="1" applyBorder="1" applyAlignment="1">
      <alignment vertical="center"/>
    </xf>
    <xf numFmtId="0" fontId="38" fillId="12" borderId="0" xfId="0" applyFont="1" applyFill="1" applyAlignment="1">
      <alignment horizontal="right" vertical="center"/>
    </xf>
    <xf numFmtId="0" fontId="7" fillId="12" borderId="14" xfId="0" applyFont="1" applyFill="1" applyBorder="1" applyAlignment="1">
      <alignment vertical="center"/>
    </xf>
    <xf numFmtId="0" fontId="0" fillId="12" borderId="20" xfId="0" applyFill="1" applyBorder="1"/>
    <xf numFmtId="0" fontId="3" fillId="12" borderId="21" xfId="0" applyFont="1" applyFill="1" applyBorder="1" applyAlignment="1">
      <alignment vertical="center"/>
    </xf>
    <xf numFmtId="0" fontId="0" fillId="12" borderId="13" xfId="0" applyFill="1" applyBorder="1"/>
    <xf numFmtId="0" fontId="0" fillId="12" borderId="0" xfId="0" applyFill="1"/>
    <xf numFmtId="0" fontId="3" fillId="12" borderId="14" xfId="0" applyFont="1" applyFill="1" applyBorder="1" applyAlignment="1">
      <alignment vertical="center"/>
    </xf>
    <xf numFmtId="0" fontId="0" fillId="12" borderId="14" xfId="0" applyFill="1" applyBorder="1"/>
    <xf numFmtId="0" fontId="0" fillId="12" borderId="21" xfId="0" applyFill="1" applyBorder="1"/>
    <xf numFmtId="0" fontId="0" fillId="12" borderId="16" xfId="0" applyFill="1" applyBorder="1"/>
    <xf numFmtId="0" fontId="0" fillId="12" borderId="17" xfId="0" applyFill="1" applyBorder="1"/>
    <xf numFmtId="0" fontId="0" fillId="12" borderId="18" xfId="0" applyFill="1" applyBorder="1"/>
    <xf numFmtId="0" fontId="11" fillId="12" borderId="0" xfId="0" applyFont="1" applyFill="1" applyAlignment="1">
      <alignment horizontal="center" vertical="center" wrapText="1"/>
    </xf>
    <xf numFmtId="0" fontId="2" fillId="11" borderId="5" xfId="0" applyFont="1" applyFill="1" applyBorder="1" applyAlignment="1">
      <alignment vertical="center"/>
    </xf>
    <xf numFmtId="0" fontId="2" fillId="11" borderId="6" xfId="0" applyFont="1" applyFill="1" applyBorder="1" applyAlignment="1">
      <alignment horizontal="left" vertical="center"/>
    </xf>
    <xf numFmtId="0" fontId="2" fillId="11" borderId="6" xfId="0" applyFont="1" applyFill="1" applyBorder="1" applyAlignment="1">
      <alignment vertical="center"/>
    </xf>
    <xf numFmtId="0" fontId="33" fillId="12" borderId="5" xfId="0" applyFont="1" applyFill="1" applyBorder="1" applyAlignment="1">
      <alignment vertical="center"/>
    </xf>
    <xf numFmtId="0" fontId="33" fillId="12" borderId="6" xfId="0" applyFont="1" applyFill="1" applyBorder="1" applyAlignment="1">
      <alignment horizontal="left" vertical="center"/>
    </xf>
    <xf numFmtId="0" fontId="33" fillId="12" borderId="7" xfId="0" applyFont="1" applyFill="1" applyBorder="1" applyAlignment="1">
      <alignment vertical="center"/>
    </xf>
    <xf numFmtId="0" fontId="33" fillId="12" borderId="18" xfId="0" applyFont="1" applyFill="1" applyBorder="1" applyAlignment="1">
      <alignment vertical="center"/>
    </xf>
    <xf numFmtId="0" fontId="34" fillId="14" borderId="0" xfId="3" applyFill="1"/>
    <xf numFmtId="0" fontId="45" fillId="14" borderId="0" xfId="3" applyFont="1" applyFill="1" applyAlignment="1">
      <alignment horizontal="center" vertical="center" wrapText="1"/>
    </xf>
    <xf numFmtId="0" fontId="46" fillId="14" borderId="0" xfId="3" applyFont="1" applyFill="1" applyAlignment="1">
      <alignment horizontal="center"/>
    </xf>
    <xf numFmtId="0" fontId="47" fillId="14" borderId="0" xfId="3" applyFont="1" applyFill="1" applyAlignment="1">
      <alignment vertical="center"/>
    </xf>
    <xf numFmtId="0" fontId="47" fillId="15" borderId="0" xfId="3" applyFont="1" applyFill="1" applyAlignment="1">
      <alignment horizontal="center" vertical="center" wrapText="1"/>
    </xf>
    <xf numFmtId="0" fontId="34" fillId="14" borderId="0" xfId="3" applyFill="1" applyAlignment="1">
      <alignment horizontal="center" vertical="center" wrapText="1"/>
    </xf>
    <xf numFmtId="0" fontId="48" fillId="14" borderId="0" xfId="3" applyFont="1" applyFill="1" applyAlignment="1">
      <alignment horizontal="center"/>
    </xf>
    <xf numFmtId="0" fontId="41" fillId="12" borderId="0" xfId="0" applyFont="1" applyFill="1" applyAlignment="1">
      <alignment horizontal="center" vertical="center" wrapText="1"/>
    </xf>
    <xf numFmtId="0" fontId="34" fillId="14" borderId="0" xfId="3" quotePrefix="1" applyFill="1" applyAlignment="1">
      <alignment horizontal="left" vertical="top" wrapText="1"/>
    </xf>
    <xf numFmtId="1" fontId="35" fillId="0" borderId="1" xfId="0" applyNumberFormat="1" applyFont="1" applyBorder="1" applyAlignment="1" applyProtection="1">
      <alignment horizontal="center" vertical="center"/>
      <protection locked="0"/>
    </xf>
    <xf numFmtId="165" fontId="20" fillId="3" borderId="1" xfId="0" applyNumberFormat="1" applyFont="1" applyFill="1" applyBorder="1" applyAlignment="1">
      <alignment horizontal="center" vertical="center"/>
    </xf>
    <xf numFmtId="165" fontId="20" fillId="16" borderId="1" xfId="0" applyNumberFormat="1" applyFont="1" applyFill="1" applyBorder="1" applyAlignment="1" applyProtection="1">
      <alignment horizontal="center" vertical="center"/>
      <protection locked="0"/>
    </xf>
    <xf numFmtId="0" fontId="58" fillId="12" borderId="5" xfId="0" applyFont="1" applyFill="1" applyBorder="1" applyAlignment="1">
      <alignment horizontal="center" vertical="center"/>
    </xf>
    <xf numFmtId="0" fontId="58" fillId="12" borderId="6" xfId="0" applyFont="1" applyFill="1" applyBorder="1" applyAlignment="1">
      <alignment horizontal="center" vertical="center"/>
    </xf>
    <xf numFmtId="0" fontId="58" fillId="12" borderId="7" xfId="0" applyFont="1" applyFill="1" applyBorder="1" applyAlignment="1">
      <alignment horizontal="center" vertical="center"/>
    </xf>
    <xf numFmtId="0" fontId="59" fillId="12" borderId="5" xfId="0" applyFont="1" applyFill="1" applyBorder="1" applyAlignment="1">
      <alignment horizontal="center" vertical="center"/>
    </xf>
    <xf numFmtId="0" fontId="59" fillId="12" borderId="6" xfId="0" applyFont="1" applyFill="1" applyBorder="1" applyAlignment="1">
      <alignment horizontal="center" vertical="center"/>
    </xf>
    <xf numFmtId="0" fontId="0" fillId="3" borderId="1" xfId="0" applyFill="1" applyBorder="1" applyAlignment="1">
      <alignment horizontal="left" vertical="center" wrapText="1"/>
    </xf>
    <xf numFmtId="0" fontId="12" fillId="3" borderId="51" xfId="0" applyFont="1" applyFill="1" applyBorder="1" applyAlignment="1">
      <alignment vertical="center" wrapText="1"/>
    </xf>
    <xf numFmtId="0" fontId="12" fillId="3" borderId="52" xfId="0" applyFont="1" applyFill="1" applyBorder="1" applyAlignment="1">
      <alignment vertical="center" wrapText="1"/>
    </xf>
    <xf numFmtId="0" fontId="13" fillId="3" borderId="16" xfId="0" applyFont="1" applyFill="1" applyBorder="1" applyAlignment="1">
      <alignment horizontal="center" vertical="center" wrapText="1"/>
    </xf>
    <xf numFmtId="0" fontId="13" fillId="3" borderId="17" xfId="0" applyFont="1" applyFill="1" applyBorder="1" applyAlignment="1">
      <alignment horizontal="left" vertical="center" wrapText="1"/>
    </xf>
    <xf numFmtId="0" fontId="16" fillId="3" borderId="17" xfId="0" applyFont="1" applyFill="1" applyBorder="1" applyAlignment="1">
      <alignment horizontal="center" vertical="center" wrapText="1"/>
    </xf>
    <xf numFmtId="0" fontId="48" fillId="6" borderId="26" xfId="3" applyFont="1" applyFill="1" applyBorder="1" applyAlignment="1">
      <alignment horizontal="center" vertical="center" wrapText="1"/>
    </xf>
    <xf numFmtId="0" fontId="34" fillId="14" borderId="9" xfId="3" applyFill="1" applyBorder="1" applyAlignment="1">
      <alignment horizontal="center" vertical="center" wrapText="1"/>
    </xf>
    <xf numFmtId="0" fontId="34" fillId="14" borderId="0" xfId="3" applyFill="1" applyAlignment="1">
      <alignment horizontal="center" vertical="center" wrapText="1"/>
    </xf>
    <xf numFmtId="168" fontId="55" fillId="8" borderId="5" xfId="3" applyNumberFormat="1" applyFont="1" applyFill="1" applyBorder="1" applyAlignment="1">
      <alignment horizontal="center" vertical="center"/>
    </xf>
    <xf numFmtId="168" fontId="55" fillId="8" borderId="6" xfId="3" applyNumberFormat="1" applyFont="1" applyFill="1" applyBorder="1" applyAlignment="1">
      <alignment horizontal="center" vertical="center"/>
    </xf>
    <xf numFmtId="168" fontId="55" fillId="8" borderId="7" xfId="3" applyNumberFormat="1" applyFont="1" applyFill="1" applyBorder="1" applyAlignment="1">
      <alignment horizontal="center" vertical="center"/>
    </xf>
    <xf numFmtId="0" fontId="47" fillId="5" borderId="5" xfId="3" applyFont="1" applyFill="1" applyBorder="1" applyAlignment="1">
      <alignment horizontal="center" vertical="center" wrapText="1"/>
    </xf>
    <xf numFmtId="0" fontId="47" fillId="5" borderId="6" xfId="3" applyFont="1" applyFill="1" applyBorder="1" applyAlignment="1">
      <alignment horizontal="center" vertical="center" wrapText="1"/>
    </xf>
    <xf numFmtId="0" fontId="47" fillId="5" borderId="7" xfId="3" applyFont="1" applyFill="1" applyBorder="1" applyAlignment="1">
      <alignment horizontal="center" vertical="center" wrapText="1"/>
    </xf>
    <xf numFmtId="0" fontId="49" fillId="9" borderId="17" xfId="3" applyFont="1" applyFill="1" applyBorder="1" applyAlignment="1">
      <alignment horizontal="left" vertical="top" wrapText="1"/>
    </xf>
    <xf numFmtId="0" fontId="34" fillId="6" borderId="8" xfId="3" applyFill="1" applyBorder="1" applyAlignment="1">
      <alignment horizontal="center"/>
    </xf>
    <xf numFmtId="0" fontId="34" fillId="6" borderId="13" xfId="3" applyFill="1" applyBorder="1" applyAlignment="1">
      <alignment horizontal="center"/>
    </xf>
    <xf numFmtId="0" fontId="47" fillId="7" borderId="10" xfId="3" applyFont="1" applyFill="1" applyBorder="1" applyAlignment="1">
      <alignment horizontal="center" vertical="center" wrapText="1"/>
    </xf>
    <xf numFmtId="0" fontId="47" fillId="7" borderId="14" xfId="3" applyFont="1" applyFill="1" applyBorder="1" applyAlignment="1">
      <alignment horizontal="center" vertical="center" wrapText="1"/>
    </xf>
    <xf numFmtId="0" fontId="47" fillId="15" borderId="0" xfId="3" applyFont="1" applyFill="1" applyAlignment="1">
      <alignment horizontal="center" vertical="center" wrapText="1"/>
    </xf>
    <xf numFmtId="0" fontId="53" fillId="0" borderId="5" xfId="3" applyFont="1" applyBorder="1" applyAlignment="1">
      <alignment horizontal="center" vertical="center" wrapText="1"/>
    </xf>
    <xf numFmtId="0" fontId="53" fillId="0" borderId="6" xfId="3" applyFont="1" applyBorder="1" applyAlignment="1">
      <alignment horizontal="center" vertical="center" wrapText="1"/>
    </xf>
    <xf numFmtId="0" fontId="53" fillId="0" borderId="7" xfId="3" applyFont="1" applyBorder="1" applyAlignment="1">
      <alignment horizontal="center" vertical="center" wrapText="1"/>
    </xf>
    <xf numFmtId="0" fontId="49" fillId="9" borderId="0" xfId="3" applyFont="1" applyFill="1" applyAlignment="1">
      <alignment horizontal="left" vertical="center" wrapText="1"/>
    </xf>
    <xf numFmtId="0" fontId="34" fillId="7" borderId="9" xfId="3" applyFill="1" applyBorder="1" applyAlignment="1">
      <alignment horizontal="left" vertical="top" wrapText="1"/>
    </xf>
    <xf numFmtId="0" fontId="0" fillId="12" borderId="0" xfId="0" applyFill="1" applyAlignment="1">
      <alignment horizontal="left" vertical="center" wrapText="1"/>
    </xf>
    <xf numFmtId="0" fontId="34" fillId="6" borderId="9" xfId="3" applyFill="1" applyBorder="1" applyAlignment="1">
      <alignment horizontal="left" vertical="top" wrapText="1"/>
    </xf>
    <xf numFmtId="0" fontId="54" fillId="6" borderId="17" xfId="3" applyFont="1" applyFill="1" applyBorder="1" applyAlignment="1">
      <alignment horizontal="center" vertical="center" wrapText="1"/>
    </xf>
    <xf numFmtId="0" fontId="44" fillId="13" borderId="5" xfId="3" applyFont="1" applyFill="1" applyBorder="1" applyAlignment="1">
      <alignment horizontal="center" vertical="center" wrapText="1"/>
    </xf>
    <xf numFmtId="0" fontId="44" fillId="13" borderId="6" xfId="3" applyFont="1" applyFill="1" applyBorder="1" applyAlignment="1">
      <alignment horizontal="center" vertical="center" wrapText="1"/>
    </xf>
    <xf numFmtId="0" fontId="44" fillId="13" borderId="7" xfId="3" applyFont="1" applyFill="1" applyBorder="1" applyAlignment="1">
      <alignment horizontal="center" vertical="center" wrapText="1"/>
    </xf>
    <xf numFmtId="0" fontId="41" fillId="3" borderId="32" xfId="0" applyFont="1" applyFill="1" applyBorder="1" applyAlignment="1">
      <alignment horizontal="center" vertical="center" wrapText="1"/>
    </xf>
    <xf numFmtId="0" fontId="41" fillId="3" borderId="33" xfId="0" applyFont="1" applyFill="1" applyBorder="1" applyAlignment="1">
      <alignment horizontal="center" vertical="center" wrapText="1"/>
    </xf>
    <xf numFmtId="0" fontId="1" fillId="12" borderId="0" xfId="0" applyFont="1" applyFill="1" applyAlignment="1">
      <alignment horizontal="right" vertical="center"/>
    </xf>
    <xf numFmtId="0" fontId="41" fillId="3" borderId="1" xfId="0" applyFont="1" applyFill="1" applyBorder="1" applyAlignment="1">
      <alignment horizontal="center" vertical="center" wrapText="1"/>
    </xf>
    <xf numFmtId="0" fontId="41" fillId="3" borderId="12" xfId="0" applyFont="1" applyFill="1" applyBorder="1" applyAlignment="1">
      <alignment horizontal="center" vertical="center" wrapText="1"/>
    </xf>
    <xf numFmtId="0" fontId="0" fillId="10" borderId="46" xfId="0" applyFill="1" applyBorder="1" applyAlignment="1">
      <alignment horizontal="center" vertical="center"/>
    </xf>
    <xf numFmtId="0" fontId="0" fillId="10" borderId="47" xfId="0" applyFill="1" applyBorder="1" applyAlignment="1">
      <alignment horizontal="center" vertical="center"/>
    </xf>
    <xf numFmtId="0" fontId="41" fillId="3" borderId="29" xfId="0" applyFont="1" applyFill="1" applyBorder="1" applyAlignment="1">
      <alignment horizontal="center" vertical="center" wrapText="1"/>
    </xf>
    <xf numFmtId="0" fontId="41" fillId="3" borderId="30" xfId="0" applyFont="1" applyFill="1" applyBorder="1" applyAlignment="1">
      <alignment horizontal="center" vertical="center" wrapText="1"/>
    </xf>
    <xf numFmtId="0" fontId="24" fillId="0" borderId="6" xfId="3" applyFont="1" applyBorder="1"/>
    <xf numFmtId="0" fontId="24" fillId="0" borderId="7" xfId="3" applyFont="1" applyBorder="1"/>
    <xf numFmtId="0" fontId="34" fillId="6" borderId="5" xfId="3" applyFill="1" applyBorder="1" applyAlignment="1">
      <alignment horizontal="center" vertical="center" wrapText="1"/>
    </xf>
    <xf numFmtId="0" fontId="34" fillId="6" borderId="6" xfId="3" applyFill="1" applyBorder="1" applyAlignment="1">
      <alignment horizontal="center" vertical="center" wrapText="1"/>
    </xf>
    <xf numFmtId="0" fontId="34" fillId="6" borderId="7" xfId="3" applyFill="1" applyBorder="1" applyAlignment="1">
      <alignment horizontal="center" vertical="center" wrapText="1"/>
    </xf>
    <xf numFmtId="0" fontId="0" fillId="3" borderId="1" xfId="0" applyFill="1" applyBorder="1" applyAlignment="1">
      <alignment horizontal="center"/>
    </xf>
    <xf numFmtId="0" fontId="0" fillId="2" borderId="1" xfId="0" applyFill="1" applyBorder="1" applyAlignment="1" applyProtection="1">
      <alignment horizontal="center"/>
      <protection locked="0"/>
    </xf>
    <xf numFmtId="164" fontId="0" fillId="2" borderId="1" xfId="0" quotePrefix="1" applyNumberFormat="1" applyFill="1" applyBorder="1" applyAlignment="1" applyProtection="1">
      <alignment horizontal="center"/>
      <protection locked="0"/>
    </xf>
    <xf numFmtId="164" fontId="0" fillId="2" borderId="1" xfId="0" applyNumberFormat="1" applyFill="1" applyBorder="1" applyAlignment="1" applyProtection="1">
      <alignment horizontal="center"/>
      <protection locked="0"/>
    </xf>
    <xf numFmtId="0" fontId="0" fillId="3" borderId="3" xfId="0" applyFill="1" applyBorder="1" applyAlignment="1">
      <alignment horizontal="center" vertical="center" wrapText="1"/>
    </xf>
    <xf numFmtId="0" fontId="0" fillId="3" borderId="15" xfId="0" applyFill="1" applyBorder="1" applyAlignment="1">
      <alignment horizontal="center" vertical="center" wrapText="1"/>
    </xf>
    <xf numFmtId="0" fontId="0" fillId="3" borderId="4" xfId="0" applyFill="1" applyBorder="1" applyAlignment="1">
      <alignment horizontal="center" vertical="center" wrapText="1"/>
    </xf>
    <xf numFmtId="0" fontId="0" fillId="0" borderId="1"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4" xfId="0" applyBorder="1" applyAlignment="1" applyProtection="1">
      <alignment horizontal="center"/>
      <protection locked="0"/>
    </xf>
    <xf numFmtId="0" fontId="0" fillId="2" borderId="3" xfId="0" applyFill="1" applyBorder="1" applyAlignment="1" applyProtection="1">
      <alignment horizontal="center"/>
      <protection locked="0"/>
    </xf>
    <xf numFmtId="0" fontId="0" fillId="2" borderId="4" xfId="0" applyFill="1" applyBorder="1" applyAlignment="1" applyProtection="1">
      <alignment horizontal="center"/>
      <protection locked="0"/>
    </xf>
    <xf numFmtId="0" fontId="1" fillId="3" borderId="3"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4" xfId="0" applyFont="1" applyFill="1" applyBorder="1" applyAlignment="1">
      <alignment horizontal="center" vertical="center"/>
    </xf>
    <xf numFmtId="0" fontId="0" fillId="3" borderId="1" xfId="0" applyFill="1" applyBorder="1" applyAlignment="1">
      <alignment horizontal="center" vertical="center" wrapText="1"/>
    </xf>
    <xf numFmtId="0" fontId="5" fillId="11" borderId="1" xfId="0" applyFont="1" applyFill="1" applyBorder="1" applyAlignment="1">
      <alignment horizontal="center" vertical="center"/>
    </xf>
    <xf numFmtId="0" fontId="0" fillId="12" borderId="13" xfId="0" applyFill="1" applyBorder="1" applyAlignment="1">
      <alignment horizontal="center"/>
    </xf>
    <xf numFmtId="0" fontId="0" fillId="12" borderId="0" xfId="0" applyFill="1" applyAlignment="1">
      <alignment horizontal="center"/>
    </xf>
    <xf numFmtId="0" fontId="0" fillId="12" borderId="14" xfId="0" applyFill="1" applyBorder="1" applyAlignment="1">
      <alignment horizontal="center"/>
    </xf>
    <xf numFmtId="0" fontId="0" fillId="12" borderId="16" xfId="0" applyFill="1" applyBorder="1" applyAlignment="1">
      <alignment horizontal="center"/>
    </xf>
    <xf numFmtId="0" fontId="0" fillId="12" borderId="17" xfId="0" applyFill="1" applyBorder="1" applyAlignment="1">
      <alignment horizontal="center"/>
    </xf>
    <xf numFmtId="0" fontId="0" fillId="12" borderId="18" xfId="0" applyFill="1" applyBorder="1" applyAlignment="1">
      <alignment horizontal="center"/>
    </xf>
    <xf numFmtId="0" fontId="1" fillId="3" borderId="1" xfId="0" applyFont="1" applyFill="1" applyBorder="1" applyAlignment="1">
      <alignment horizontal="center" vertical="center"/>
    </xf>
    <xf numFmtId="0" fontId="0" fillId="2" borderId="1" xfId="0" applyFill="1" applyBorder="1" applyAlignment="1" applyProtection="1">
      <alignment horizontal="center" vertical="center"/>
      <protection locked="0"/>
    </xf>
    <xf numFmtId="164" fontId="0" fillId="2" borderId="3" xfId="0" applyNumberFormat="1" applyFill="1" applyBorder="1" applyAlignment="1" applyProtection="1">
      <alignment horizontal="center"/>
      <protection locked="0"/>
    </xf>
    <xf numFmtId="164" fontId="0" fillId="2" borderId="4" xfId="0" applyNumberFormat="1" applyFill="1" applyBorder="1" applyAlignment="1" applyProtection="1">
      <alignment horizontal="center"/>
      <protection locked="0"/>
    </xf>
    <xf numFmtId="0" fontId="0" fillId="2" borderId="15" xfId="0" applyFill="1" applyBorder="1" applyAlignment="1" applyProtection="1">
      <alignment horizontal="center"/>
      <protection locked="0"/>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0" fillId="12" borderId="8" xfId="0" applyFill="1" applyBorder="1" applyAlignment="1">
      <alignment horizontal="center"/>
    </xf>
    <xf numFmtId="0" fontId="0" fillId="12" borderId="9" xfId="0" applyFill="1" applyBorder="1" applyAlignment="1">
      <alignment horizontal="center"/>
    </xf>
    <xf numFmtId="0" fontId="0" fillId="12" borderId="10" xfId="0" applyFill="1" applyBorder="1" applyAlignment="1">
      <alignment horizontal="center"/>
    </xf>
    <xf numFmtId="0" fontId="0" fillId="12" borderId="0" xfId="0" applyFill="1" applyBorder="1" applyAlignment="1">
      <alignment horizontal="center"/>
    </xf>
    <xf numFmtId="0" fontId="1" fillId="16" borderId="1" xfId="0" applyFont="1" applyFill="1" applyBorder="1" applyAlignment="1" applyProtection="1">
      <alignment horizontal="center"/>
      <protection locked="0"/>
    </xf>
    <xf numFmtId="0" fontId="29" fillId="12" borderId="13" xfId="0" applyFont="1" applyFill="1" applyBorder="1" applyAlignment="1">
      <alignment horizontal="center"/>
    </xf>
    <xf numFmtId="0" fontId="29" fillId="12" borderId="0" xfId="0" applyFont="1" applyFill="1" applyAlignment="1">
      <alignment horizontal="center"/>
    </xf>
    <xf numFmtId="0" fontId="29" fillId="12" borderId="14" xfId="0" applyFont="1" applyFill="1" applyBorder="1" applyAlignment="1">
      <alignment horizontal="center"/>
    </xf>
    <xf numFmtId="0" fontId="29" fillId="12" borderId="0" xfId="0" applyFont="1"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1" fillId="0" borderId="3" xfId="0" applyFont="1" applyBorder="1" applyAlignment="1" applyProtection="1">
      <alignment horizontal="center"/>
      <protection locked="0"/>
    </xf>
    <xf numFmtId="0" fontId="1" fillId="0" borderId="4" xfId="0" applyFont="1" applyBorder="1" applyAlignment="1" applyProtection="1">
      <alignment horizontal="center"/>
      <protection locked="0"/>
    </xf>
    <xf numFmtId="0" fontId="4" fillId="0" borderId="3" xfId="0" applyFont="1" applyBorder="1" applyAlignment="1" applyProtection="1">
      <alignment horizontal="center"/>
      <protection locked="0"/>
    </xf>
    <xf numFmtId="0" fontId="4" fillId="0" borderId="4" xfId="0" applyFont="1" applyBorder="1" applyAlignment="1" applyProtection="1">
      <alignment horizontal="center"/>
      <protection locked="0"/>
    </xf>
    <xf numFmtId="0" fontId="17" fillId="2" borderId="1" xfId="1" applyFill="1" applyBorder="1" applyAlignment="1" applyProtection="1">
      <alignment horizontal="center"/>
      <protection locked="0"/>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40" fillId="3" borderId="8" xfId="0" applyFont="1" applyFill="1" applyBorder="1" applyAlignment="1">
      <alignment horizontal="center" vertical="center"/>
    </xf>
    <xf numFmtId="0" fontId="40" fillId="3" borderId="10" xfId="0" applyFont="1" applyFill="1" applyBorder="1" applyAlignment="1">
      <alignment horizontal="center" vertical="center"/>
    </xf>
    <xf numFmtId="0" fontId="40" fillId="3" borderId="16" xfId="0" applyFont="1" applyFill="1" applyBorder="1" applyAlignment="1">
      <alignment horizontal="center" vertical="center"/>
    </xf>
    <xf numFmtId="0" fontId="40" fillId="3" borderId="18" xfId="0" applyFont="1" applyFill="1" applyBorder="1" applyAlignment="1">
      <alignment horizontal="center" vertical="center"/>
    </xf>
    <xf numFmtId="0" fontId="41" fillId="3" borderId="5" xfId="0" applyFont="1" applyFill="1" applyBorder="1" applyAlignment="1">
      <alignment horizontal="center" vertical="center" wrapText="1"/>
    </xf>
    <xf numFmtId="0" fontId="41" fillId="3"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49" fontId="15" fillId="2" borderId="49" xfId="0" applyNumberFormat="1" applyFont="1" applyFill="1" applyBorder="1" applyAlignment="1">
      <alignment horizontal="center" vertical="center" wrapText="1"/>
    </xf>
    <xf numFmtId="49" fontId="15" fillId="2" borderId="42" xfId="0" applyNumberFormat="1" applyFont="1" applyFill="1" applyBorder="1" applyAlignment="1">
      <alignment horizontal="center" vertical="center" wrapText="1"/>
    </xf>
    <xf numFmtId="49" fontId="15" fillId="2" borderId="50" xfId="0" applyNumberFormat="1" applyFont="1" applyFill="1" applyBorder="1" applyAlignment="1">
      <alignment horizontal="center" vertical="center" wrapText="1"/>
    </xf>
    <xf numFmtId="0" fontId="9" fillId="11" borderId="5" xfId="0" applyFont="1" applyFill="1" applyBorder="1" applyAlignment="1">
      <alignment horizontal="center" vertical="center"/>
    </xf>
    <xf numFmtId="0" fontId="9" fillId="11" borderId="7" xfId="0" applyFont="1" applyFill="1" applyBorder="1" applyAlignment="1">
      <alignment horizontal="center" vertical="center"/>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14" fillId="3" borderId="17"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32" fillId="3" borderId="41" xfId="0" applyFont="1" applyFill="1" applyBorder="1" applyAlignment="1">
      <alignment horizontal="center" vertical="center" wrapText="1"/>
    </xf>
    <xf numFmtId="0" fontId="32" fillId="3" borderId="42" xfId="0" applyFont="1" applyFill="1" applyBorder="1" applyAlignment="1">
      <alignment horizontal="center" vertical="center" wrapText="1"/>
    </xf>
    <xf numFmtId="0" fontId="32" fillId="3" borderId="48" xfId="0" applyFont="1" applyFill="1" applyBorder="1" applyAlignment="1">
      <alignment horizontal="center" vertical="center" wrapText="1"/>
    </xf>
    <xf numFmtId="0" fontId="18" fillId="3" borderId="17"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31" fillId="3" borderId="43" xfId="0" applyFont="1" applyFill="1" applyBorder="1" applyAlignment="1">
      <alignment horizontal="center" vertical="center" wrapText="1"/>
    </xf>
    <xf numFmtId="0" fontId="31" fillId="3" borderId="15" xfId="0" applyFont="1" applyFill="1" applyBorder="1" applyAlignment="1">
      <alignment horizontal="center" vertical="center" wrapText="1"/>
    </xf>
    <xf numFmtId="0" fontId="31" fillId="3" borderId="35" xfId="0" applyFont="1" applyFill="1" applyBorder="1" applyAlignment="1">
      <alignment horizontal="center" vertical="center" wrapText="1"/>
    </xf>
    <xf numFmtId="0" fontId="11" fillId="12" borderId="13" xfId="0" applyFont="1" applyFill="1" applyBorder="1" applyAlignment="1">
      <alignment horizontal="center" vertical="center"/>
    </xf>
    <xf numFmtId="0" fontId="11" fillId="12" borderId="0" xfId="0" applyFont="1" applyFill="1" applyAlignment="1">
      <alignment horizontal="center" vertical="center"/>
    </xf>
    <xf numFmtId="0" fontId="11" fillId="12" borderId="14" xfId="0" applyFont="1" applyFill="1" applyBorder="1" applyAlignment="1">
      <alignment horizontal="center" vertical="center"/>
    </xf>
    <xf numFmtId="0" fontId="35" fillId="2" borderId="31" xfId="0" applyFont="1" applyFill="1" applyBorder="1" applyAlignment="1" applyProtection="1">
      <alignment horizontal="center" vertical="center" wrapText="1"/>
      <protection locked="0"/>
    </xf>
    <xf numFmtId="0" fontId="35" fillId="2" borderId="32" xfId="0" applyFont="1" applyFill="1" applyBorder="1" applyAlignment="1" applyProtection="1">
      <alignment horizontal="center" vertical="center" wrapText="1"/>
      <protection locked="0"/>
    </xf>
    <xf numFmtId="0" fontId="35" fillId="2" borderId="11" xfId="0" applyFont="1" applyFill="1" applyBorder="1" applyAlignment="1" applyProtection="1">
      <alignment horizontal="center" vertical="center" wrapText="1"/>
      <protection locked="0"/>
    </xf>
    <xf numFmtId="0" fontId="35" fillId="2" borderId="1" xfId="0" applyFont="1" applyFill="1" applyBorder="1" applyAlignment="1" applyProtection="1">
      <alignment horizontal="center" vertical="center" wrapText="1"/>
      <protection locked="0"/>
    </xf>
    <xf numFmtId="167" fontId="35" fillId="2" borderId="1" xfId="0" applyNumberFormat="1" applyFont="1" applyFill="1" applyBorder="1" applyAlignment="1" applyProtection="1">
      <alignment horizontal="center" vertical="center"/>
      <protection locked="0"/>
    </xf>
    <xf numFmtId="167" fontId="35" fillId="2" borderId="12" xfId="0" applyNumberFormat="1" applyFont="1" applyFill="1" applyBorder="1" applyAlignment="1" applyProtection="1">
      <alignment horizontal="center" vertical="center"/>
      <protection locked="0"/>
    </xf>
    <xf numFmtId="0" fontId="2" fillId="17" borderId="5" xfId="0" applyFont="1" applyFill="1" applyBorder="1" applyAlignment="1">
      <alignment horizontal="center" vertical="center" wrapText="1"/>
    </xf>
    <xf numFmtId="0" fontId="2" fillId="17" borderId="6" xfId="0" applyFont="1" applyFill="1" applyBorder="1" applyAlignment="1">
      <alignment horizontal="center" vertical="center" wrapText="1"/>
    </xf>
    <xf numFmtId="0" fontId="2" fillId="17" borderId="7" xfId="0" applyFont="1" applyFill="1" applyBorder="1" applyAlignment="1">
      <alignment horizontal="center" vertical="center" wrapText="1"/>
    </xf>
    <xf numFmtId="0" fontId="38" fillId="12" borderId="8" xfId="0" applyFont="1" applyFill="1" applyBorder="1" applyAlignment="1">
      <alignment horizontal="center" vertical="center"/>
    </xf>
    <xf numFmtId="0" fontId="38" fillId="12" borderId="9" xfId="0" applyFont="1" applyFill="1" applyBorder="1" applyAlignment="1">
      <alignment horizontal="center" vertical="center"/>
    </xf>
    <xf numFmtId="0" fontId="38" fillId="12" borderId="10"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31" xfId="0" applyFont="1" applyFill="1" applyBorder="1" applyAlignment="1">
      <alignment horizontal="center" vertical="center"/>
    </xf>
    <xf numFmtId="0" fontId="11" fillId="2" borderId="32" xfId="0" applyFont="1" applyFill="1" applyBorder="1" applyAlignment="1">
      <alignment horizontal="center" vertical="center"/>
    </xf>
    <xf numFmtId="0" fontId="39" fillId="12" borderId="5" xfId="0" applyFont="1" applyFill="1" applyBorder="1" applyAlignment="1">
      <alignment horizontal="center" vertical="center" wrapText="1"/>
    </xf>
    <xf numFmtId="0" fontId="39" fillId="12" borderId="6" xfId="0" applyFont="1" applyFill="1" applyBorder="1" applyAlignment="1">
      <alignment horizontal="center" vertical="center" wrapText="1"/>
    </xf>
    <xf numFmtId="0" fontId="39" fillId="12" borderId="7" xfId="0" applyFont="1" applyFill="1" applyBorder="1" applyAlignment="1">
      <alignment horizontal="center" vertical="center" wrapText="1"/>
    </xf>
    <xf numFmtId="0" fontId="7" fillId="11" borderId="8" xfId="0" applyFont="1" applyFill="1" applyBorder="1" applyAlignment="1">
      <alignment horizontal="center" vertical="center" wrapText="1"/>
    </xf>
    <xf numFmtId="0" fontId="7" fillId="11" borderId="9" xfId="0" applyFont="1" applyFill="1" applyBorder="1" applyAlignment="1">
      <alignment horizontal="center" vertical="center" wrapText="1"/>
    </xf>
    <xf numFmtId="0" fontId="7" fillId="11" borderId="10" xfId="0" applyFont="1" applyFill="1" applyBorder="1" applyAlignment="1">
      <alignment horizontal="center" vertical="center" wrapText="1"/>
    </xf>
    <xf numFmtId="0" fontId="38" fillId="12" borderId="13" xfId="0" applyFont="1" applyFill="1" applyBorder="1" applyAlignment="1">
      <alignment horizontal="center" vertical="center"/>
    </xf>
    <xf numFmtId="0" fontId="38" fillId="12" borderId="0" xfId="0" applyFont="1" applyFill="1" applyAlignment="1">
      <alignment horizontal="center" vertical="center"/>
    </xf>
    <xf numFmtId="0" fontId="38" fillId="12" borderId="14" xfId="0" applyFont="1" applyFill="1" applyBorder="1" applyAlignment="1">
      <alignment horizontal="center" vertical="center"/>
    </xf>
    <xf numFmtId="167" fontId="35" fillId="2" borderId="32" xfId="0" applyNumberFormat="1" applyFont="1" applyFill="1" applyBorder="1" applyAlignment="1" applyProtection="1">
      <alignment horizontal="center" vertical="center"/>
      <protection locked="0"/>
    </xf>
    <xf numFmtId="167" fontId="35" fillId="2" borderId="33" xfId="0" applyNumberFormat="1" applyFont="1" applyFill="1" applyBorder="1" applyAlignment="1" applyProtection="1">
      <alignment horizontal="center" vertical="center"/>
      <protection locked="0"/>
    </xf>
    <xf numFmtId="166" fontId="35" fillId="0" borderId="3" xfId="0" applyNumberFormat="1" applyFont="1" applyBorder="1" applyAlignment="1" applyProtection="1">
      <alignment horizontal="center" vertical="center"/>
      <protection locked="0"/>
    </xf>
    <xf numFmtId="166" fontId="35" fillId="0" borderId="15" xfId="0" applyNumberFormat="1" applyFont="1" applyBorder="1" applyAlignment="1" applyProtection="1">
      <alignment horizontal="center" vertical="center"/>
      <protection locked="0"/>
    </xf>
    <xf numFmtId="166" fontId="35" fillId="0" borderId="4" xfId="0" applyNumberFormat="1" applyFont="1" applyBorder="1" applyAlignment="1" applyProtection="1">
      <alignment horizontal="center" vertical="center"/>
      <protection locked="0"/>
    </xf>
    <xf numFmtId="0" fontId="38" fillId="12" borderId="36" xfId="0" applyFont="1" applyFill="1" applyBorder="1" applyAlignment="1">
      <alignment horizontal="right" vertical="center"/>
    </xf>
    <xf numFmtId="0" fontId="38" fillId="12" borderId="0" xfId="0" applyFont="1" applyFill="1" applyAlignment="1">
      <alignment horizontal="right" vertical="center"/>
    </xf>
    <xf numFmtId="0" fontId="38" fillId="12" borderId="37" xfId="0" applyFont="1" applyFill="1" applyBorder="1" applyAlignment="1">
      <alignment horizontal="right" vertical="center"/>
    </xf>
    <xf numFmtId="166" fontId="35" fillId="0" borderId="1" xfId="0" applyNumberFormat="1" applyFont="1" applyBorder="1" applyAlignment="1" applyProtection="1">
      <alignment horizontal="center" vertical="center"/>
      <protection locked="0"/>
    </xf>
    <xf numFmtId="0" fontId="11" fillId="12" borderId="38" xfId="0" applyFont="1" applyFill="1" applyBorder="1" applyAlignment="1">
      <alignment horizontal="center" vertical="center"/>
    </xf>
    <xf numFmtId="0" fontId="11" fillId="12" borderId="40" xfId="0" applyFont="1" applyFill="1" applyBorder="1" applyAlignment="1">
      <alignment horizontal="center" vertical="center"/>
    </xf>
    <xf numFmtId="0" fontId="11" fillId="12" borderId="39" xfId="0" applyFont="1" applyFill="1" applyBorder="1" applyAlignment="1">
      <alignment horizontal="center" vertical="center"/>
    </xf>
    <xf numFmtId="0" fontId="19" fillId="12" borderId="16" xfId="0" applyFont="1" applyFill="1" applyBorder="1" applyAlignment="1">
      <alignment horizontal="center" vertical="center"/>
    </xf>
    <xf numFmtId="0" fontId="19" fillId="12" borderId="17" xfId="0" applyFont="1" applyFill="1" applyBorder="1" applyAlignment="1">
      <alignment horizontal="center" vertical="center"/>
    </xf>
    <xf numFmtId="0" fontId="19" fillId="12" borderId="18" xfId="0" applyFont="1" applyFill="1" applyBorder="1" applyAlignment="1">
      <alignment horizontal="center" vertical="center"/>
    </xf>
  </cellXfs>
  <cellStyles count="4">
    <cellStyle name="Lien hypertexte" xfId="1" builtinId="8"/>
    <cellStyle name="Normal" xfId="0" builtinId="0"/>
    <cellStyle name="Normal 2" xfId="2" xr:uid="{00000000-0005-0000-0000-000002000000}"/>
    <cellStyle name="Normal 3" xfId="3" xr:uid="{00000000-0005-0000-0000-000003000000}"/>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FFCC"/>
      <color rgb="FF0000FF"/>
      <color rgb="FFCCFFCC"/>
      <color rgb="FFCC6600"/>
      <color rgb="FFFFDC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20</xdr:col>
      <xdr:colOff>1152525</xdr:colOff>
      <xdr:row>0</xdr:row>
      <xdr:rowOff>314325</xdr:rowOff>
    </xdr:from>
    <xdr:to>
      <xdr:col>22</xdr:col>
      <xdr:colOff>782783</xdr:colOff>
      <xdr:row>0</xdr:row>
      <xdr:rowOff>707231</xdr:rowOff>
    </xdr:to>
    <xdr:sp macro="" textlink="">
      <xdr:nvSpPr>
        <xdr:cNvPr id="8" name="ZoneTexte 5">
          <a:extLst>
            <a:ext uri="{FF2B5EF4-FFF2-40B4-BE49-F238E27FC236}">
              <a16:creationId xmlns:a16="http://schemas.microsoft.com/office/drawing/2014/main" id="{BF2D5490-19EE-45F9-A829-0E32E62DAEF2}"/>
            </a:ext>
          </a:extLst>
        </xdr:cNvPr>
        <xdr:cNvSpPr txBox="1"/>
      </xdr:nvSpPr>
      <xdr:spPr>
        <a:xfrm>
          <a:off x="14449425" y="314325"/>
          <a:ext cx="1192358" cy="392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800" b="1">
              <a:solidFill>
                <a:schemeClr val="bg1"/>
              </a:solidFill>
            </a:rPr>
            <a:t>2024-2025</a:t>
          </a:r>
        </a:p>
      </xdr:txBody>
    </xdr:sp>
    <xdr:clientData/>
  </xdr:twoCellAnchor>
  <xdr:twoCellAnchor editAs="oneCell">
    <xdr:from>
      <xdr:col>22</xdr:col>
      <xdr:colOff>857248</xdr:colOff>
      <xdr:row>0</xdr:row>
      <xdr:rowOff>57150</xdr:rowOff>
    </xdr:from>
    <xdr:to>
      <xdr:col>25</xdr:col>
      <xdr:colOff>137428</xdr:colOff>
      <xdr:row>0</xdr:row>
      <xdr:rowOff>957150</xdr:rowOff>
    </xdr:to>
    <xdr:pic>
      <xdr:nvPicPr>
        <xdr:cNvPr id="4" name="Picture 3">
          <a:extLst>
            <a:ext uri="{FF2B5EF4-FFF2-40B4-BE49-F238E27FC236}">
              <a16:creationId xmlns:a16="http://schemas.microsoft.com/office/drawing/2014/main" id="{35F31A70-6A13-4836-B538-EE11CD685A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16248" y="57150"/>
          <a:ext cx="842280" cy="900000"/>
        </a:xfrm>
        <a:prstGeom prst="rect">
          <a:avLst/>
        </a:prstGeom>
      </xdr:spPr>
    </xdr:pic>
    <xdr:clientData/>
  </xdr:twoCellAnchor>
  <xdr:twoCellAnchor editAs="oneCell">
    <xdr:from>
      <xdr:col>0</xdr:col>
      <xdr:colOff>57150</xdr:colOff>
      <xdr:row>0</xdr:row>
      <xdr:rowOff>47625</xdr:rowOff>
    </xdr:from>
    <xdr:to>
      <xdr:col>3</xdr:col>
      <xdr:colOff>132385</xdr:colOff>
      <xdr:row>0</xdr:row>
      <xdr:rowOff>947625</xdr:rowOff>
    </xdr:to>
    <xdr:pic>
      <xdr:nvPicPr>
        <xdr:cNvPr id="5" name="Image 1">
          <a:extLst>
            <a:ext uri="{FF2B5EF4-FFF2-40B4-BE49-F238E27FC236}">
              <a16:creationId xmlns:a16="http://schemas.microsoft.com/office/drawing/2014/main" id="{70D499B0-924D-46EA-A6D2-FC66849338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150" y="47625"/>
          <a:ext cx="570535" cy="9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302153</xdr:colOff>
      <xdr:row>0</xdr:row>
      <xdr:rowOff>285090</xdr:rowOff>
    </xdr:from>
    <xdr:to>
      <xdr:col>4</xdr:col>
      <xdr:colOff>770153</xdr:colOff>
      <xdr:row>0</xdr:row>
      <xdr:rowOff>753090</xdr:rowOff>
    </xdr:to>
    <xdr:sp macro="" textlink="">
      <xdr:nvSpPr>
        <xdr:cNvPr id="3" name="Ellipse 2">
          <a:extLst>
            <a:ext uri="{FF2B5EF4-FFF2-40B4-BE49-F238E27FC236}">
              <a16:creationId xmlns:a16="http://schemas.microsoft.com/office/drawing/2014/main" id="{00000000-0008-0000-0000-000003000000}"/>
            </a:ext>
          </a:extLst>
        </xdr:cNvPr>
        <xdr:cNvSpPr/>
      </xdr:nvSpPr>
      <xdr:spPr>
        <a:xfrm>
          <a:off x="2321453" y="285090"/>
          <a:ext cx="468000" cy="468000"/>
        </a:xfrm>
        <a:prstGeom prst="ellipse">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b="1">
              <a:solidFill>
                <a:schemeClr val="accent1">
                  <a:lumMod val="75000"/>
                </a:schemeClr>
              </a:solidFill>
            </a:rPr>
            <a:t>1</a:t>
          </a:r>
        </a:p>
      </xdr:txBody>
    </xdr:sp>
    <xdr:clientData/>
  </xdr:twoCellAnchor>
  <xdr:twoCellAnchor>
    <xdr:from>
      <xdr:col>8</xdr:col>
      <xdr:colOff>30919</xdr:colOff>
      <xdr:row>0</xdr:row>
      <xdr:rowOff>309100</xdr:rowOff>
    </xdr:from>
    <xdr:to>
      <xdr:col>10</xdr:col>
      <xdr:colOff>499377</xdr:colOff>
      <xdr:row>0</xdr:row>
      <xdr:rowOff>702006</xdr:rowOff>
    </xdr:to>
    <xdr:sp macro="" textlink="">
      <xdr:nvSpPr>
        <xdr:cNvPr id="6" name="ZoneTexte 5">
          <a:extLst>
            <a:ext uri="{FF2B5EF4-FFF2-40B4-BE49-F238E27FC236}">
              <a16:creationId xmlns:a16="http://schemas.microsoft.com/office/drawing/2014/main" id="{00000000-0008-0000-0000-000006000000}"/>
            </a:ext>
          </a:extLst>
        </xdr:cNvPr>
        <xdr:cNvSpPr txBox="1"/>
      </xdr:nvSpPr>
      <xdr:spPr>
        <a:xfrm>
          <a:off x="5383969" y="309100"/>
          <a:ext cx="1192358" cy="392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800" b="1" i="0" u="none" strike="noStrike" kern="0" cap="none" spc="0" normalizeH="0" baseline="0" noProof="0">
              <a:ln>
                <a:noFill/>
              </a:ln>
              <a:solidFill>
                <a:prstClr val="white"/>
              </a:solidFill>
              <a:effectLst/>
              <a:uLnTx/>
              <a:uFillTx/>
              <a:latin typeface="+mn-lt"/>
              <a:ea typeface="+mn-ea"/>
              <a:cs typeface="+mn-cs"/>
            </a:rPr>
            <a:t>2024-2025</a:t>
          </a:r>
        </a:p>
      </xdr:txBody>
    </xdr:sp>
    <xdr:clientData/>
  </xdr:twoCellAnchor>
  <xdr:twoCellAnchor editAs="oneCell">
    <xdr:from>
      <xdr:col>10</xdr:col>
      <xdr:colOff>552448</xdr:colOff>
      <xdr:row>0</xdr:row>
      <xdr:rowOff>66675</xdr:rowOff>
    </xdr:from>
    <xdr:to>
      <xdr:col>11</xdr:col>
      <xdr:colOff>200928</xdr:colOff>
      <xdr:row>0</xdr:row>
      <xdr:rowOff>963500</xdr:rowOff>
    </xdr:to>
    <xdr:pic>
      <xdr:nvPicPr>
        <xdr:cNvPr id="5" name="Picture 4">
          <a:extLst>
            <a:ext uri="{FF2B5EF4-FFF2-40B4-BE49-F238E27FC236}">
              <a16:creationId xmlns:a16="http://schemas.microsoft.com/office/drawing/2014/main" id="{366F32C0-94E9-44BE-BFA3-F0CA64D132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29398" y="66675"/>
          <a:ext cx="842280" cy="900000"/>
        </a:xfrm>
        <a:prstGeom prst="rect">
          <a:avLst/>
        </a:prstGeom>
      </xdr:spPr>
    </xdr:pic>
    <xdr:clientData/>
  </xdr:twoCellAnchor>
  <xdr:twoCellAnchor editAs="oneCell">
    <xdr:from>
      <xdr:col>0</xdr:col>
      <xdr:colOff>57150</xdr:colOff>
      <xdr:row>0</xdr:row>
      <xdr:rowOff>57150</xdr:rowOff>
    </xdr:from>
    <xdr:to>
      <xdr:col>1</xdr:col>
      <xdr:colOff>380035</xdr:colOff>
      <xdr:row>0</xdr:row>
      <xdr:rowOff>960325</xdr:rowOff>
    </xdr:to>
    <xdr:pic>
      <xdr:nvPicPr>
        <xdr:cNvPr id="8" name="Image 1">
          <a:extLst>
            <a:ext uri="{FF2B5EF4-FFF2-40B4-BE49-F238E27FC236}">
              <a16:creationId xmlns:a16="http://schemas.microsoft.com/office/drawing/2014/main" id="{424A8A83-5CDF-4915-A900-1ABAF1625C0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150" y="57150"/>
          <a:ext cx="570535" cy="9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664866</xdr:colOff>
      <xdr:row>5</xdr:row>
      <xdr:rowOff>98543</xdr:rowOff>
    </xdr:from>
    <xdr:to>
      <xdr:col>3</xdr:col>
      <xdr:colOff>1306019</xdr:colOff>
      <xdr:row>5</xdr:row>
      <xdr:rowOff>444575</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85533" y="2458626"/>
          <a:ext cx="644328" cy="342857"/>
        </a:xfrm>
        <a:prstGeom prst="rect">
          <a:avLst/>
        </a:prstGeom>
      </xdr:spPr>
    </xdr:pic>
    <xdr:clientData/>
  </xdr:twoCellAnchor>
  <xdr:twoCellAnchor editAs="oneCell">
    <xdr:from>
      <xdr:col>5</xdr:col>
      <xdr:colOff>327612</xdr:colOff>
      <xdr:row>5</xdr:row>
      <xdr:rowOff>94545</xdr:rowOff>
    </xdr:from>
    <xdr:to>
      <xdr:col>5</xdr:col>
      <xdr:colOff>959358</xdr:colOff>
      <xdr:row>5</xdr:row>
      <xdr:rowOff>437402</xdr:rowOff>
    </xdr:to>
    <xdr:pic>
      <xdr:nvPicPr>
        <xdr:cNvPr id="12" name="Image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0279" y="2454628"/>
          <a:ext cx="634921" cy="342857"/>
        </a:xfrm>
        <a:prstGeom prst="rect">
          <a:avLst/>
        </a:prstGeom>
      </xdr:spPr>
    </xdr:pic>
    <xdr:clientData/>
  </xdr:twoCellAnchor>
  <xdr:twoCellAnchor editAs="oneCell">
    <xdr:from>
      <xdr:col>5</xdr:col>
      <xdr:colOff>970372</xdr:colOff>
      <xdr:row>5</xdr:row>
      <xdr:rowOff>93134</xdr:rowOff>
    </xdr:from>
    <xdr:to>
      <xdr:col>6</xdr:col>
      <xdr:colOff>228286</xdr:colOff>
      <xdr:row>5</xdr:row>
      <xdr:rowOff>435991</xdr:rowOff>
    </xdr:to>
    <xdr:pic>
      <xdr:nvPicPr>
        <xdr:cNvPr id="13" name="Image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23039" y="2453217"/>
          <a:ext cx="644330" cy="342857"/>
        </a:xfrm>
        <a:prstGeom prst="rect">
          <a:avLst/>
        </a:prstGeom>
      </xdr:spPr>
    </xdr:pic>
    <xdr:clientData/>
  </xdr:twoCellAnchor>
  <xdr:twoCellAnchor editAs="oneCell">
    <xdr:from>
      <xdr:col>7</xdr:col>
      <xdr:colOff>93839</xdr:colOff>
      <xdr:row>5</xdr:row>
      <xdr:rowOff>103482</xdr:rowOff>
    </xdr:from>
    <xdr:to>
      <xdr:col>7</xdr:col>
      <xdr:colOff>731935</xdr:colOff>
      <xdr:row>5</xdr:row>
      <xdr:rowOff>449514</xdr:rowOff>
    </xdr:to>
    <xdr:pic>
      <xdr:nvPicPr>
        <xdr:cNvPr id="14" name="Imag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878506" y="2463565"/>
          <a:ext cx="634921" cy="342857"/>
        </a:xfrm>
        <a:prstGeom prst="rect">
          <a:avLst/>
        </a:prstGeom>
      </xdr:spPr>
    </xdr:pic>
    <xdr:clientData/>
  </xdr:twoCellAnchor>
  <xdr:twoCellAnchor editAs="oneCell">
    <xdr:from>
      <xdr:col>7</xdr:col>
      <xdr:colOff>1350439</xdr:colOff>
      <xdr:row>5</xdr:row>
      <xdr:rowOff>102777</xdr:rowOff>
    </xdr:from>
    <xdr:to>
      <xdr:col>8</xdr:col>
      <xdr:colOff>593653</xdr:colOff>
      <xdr:row>5</xdr:row>
      <xdr:rowOff>448809</xdr:rowOff>
    </xdr:to>
    <xdr:pic>
      <xdr:nvPicPr>
        <xdr:cNvPr id="15" name="Image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6" y="2462860"/>
          <a:ext cx="629630" cy="342857"/>
        </a:xfrm>
        <a:prstGeom prst="rect">
          <a:avLst/>
        </a:prstGeom>
      </xdr:spPr>
    </xdr:pic>
    <xdr:clientData/>
  </xdr:twoCellAnchor>
  <xdr:twoCellAnchor editAs="oneCell">
    <xdr:from>
      <xdr:col>7</xdr:col>
      <xdr:colOff>705556</xdr:colOff>
      <xdr:row>5</xdr:row>
      <xdr:rowOff>103482</xdr:rowOff>
    </xdr:from>
    <xdr:to>
      <xdr:col>7</xdr:col>
      <xdr:colOff>1349885</xdr:colOff>
      <xdr:row>5</xdr:row>
      <xdr:rowOff>449514</xdr:rowOff>
    </xdr:to>
    <xdr:pic>
      <xdr:nvPicPr>
        <xdr:cNvPr id="16" name="Image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490223" y="2463565"/>
          <a:ext cx="644329" cy="342857"/>
        </a:xfrm>
        <a:prstGeom prst="rect">
          <a:avLst/>
        </a:prstGeom>
      </xdr:spPr>
    </xdr:pic>
    <xdr:clientData/>
  </xdr:twoCellAnchor>
  <xdr:twoCellAnchor>
    <xdr:from>
      <xdr:col>1</xdr:col>
      <xdr:colOff>3476625</xdr:colOff>
      <xdr:row>0</xdr:row>
      <xdr:rowOff>276225</xdr:rowOff>
    </xdr:from>
    <xdr:to>
      <xdr:col>1</xdr:col>
      <xdr:colOff>3944625</xdr:colOff>
      <xdr:row>0</xdr:row>
      <xdr:rowOff>744225</xdr:rowOff>
    </xdr:to>
    <xdr:sp macro="" textlink="">
      <xdr:nvSpPr>
        <xdr:cNvPr id="29" name="Ellipse 28">
          <a:extLst>
            <a:ext uri="{FF2B5EF4-FFF2-40B4-BE49-F238E27FC236}">
              <a16:creationId xmlns:a16="http://schemas.microsoft.com/office/drawing/2014/main" id="{00000000-0008-0000-0100-00001D000000}"/>
            </a:ext>
          </a:extLst>
        </xdr:cNvPr>
        <xdr:cNvSpPr/>
      </xdr:nvSpPr>
      <xdr:spPr>
        <a:xfrm>
          <a:off x="4019550" y="276225"/>
          <a:ext cx="468000" cy="468000"/>
        </a:xfrm>
        <a:prstGeom prst="ellipse">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b="1">
              <a:solidFill>
                <a:schemeClr val="accent1">
                  <a:lumMod val="75000"/>
                </a:schemeClr>
              </a:solidFill>
            </a:rPr>
            <a:t>2</a:t>
          </a:r>
        </a:p>
      </xdr:txBody>
    </xdr:sp>
    <xdr:clientData/>
  </xdr:twoCellAnchor>
  <xdr:twoCellAnchor>
    <xdr:from>
      <xdr:col>6</xdr:col>
      <xdr:colOff>552450</xdr:colOff>
      <xdr:row>0</xdr:row>
      <xdr:rowOff>304800</xdr:rowOff>
    </xdr:from>
    <xdr:to>
      <xdr:col>7</xdr:col>
      <xdr:colOff>1097108</xdr:colOff>
      <xdr:row>0</xdr:row>
      <xdr:rowOff>697706</xdr:rowOff>
    </xdr:to>
    <xdr:sp macro="" textlink="">
      <xdr:nvSpPr>
        <xdr:cNvPr id="11" name="ZoneTexte 5">
          <a:extLst>
            <a:ext uri="{FF2B5EF4-FFF2-40B4-BE49-F238E27FC236}">
              <a16:creationId xmlns:a16="http://schemas.microsoft.com/office/drawing/2014/main" id="{922603EE-8E99-4E2F-8087-E0D91FF3048A}"/>
            </a:ext>
          </a:extLst>
        </xdr:cNvPr>
        <xdr:cNvSpPr txBox="1"/>
      </xdr:nvSpPr>
      <xdr:spPr>
        <a:xfrm>
          <a:off x="9934575" y="304800"/>
          <a:ext cx="1192358" cy="392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800" b="1" i="0" u="none" strike="noStrike" kern="0" cap="none" spc="0" normalizeH="0" baseline="0" noProof="0">
              <a:ln>
                <a:noFill/>
              </a:ln>
              <a:solidFill>
                <a:prstClr val="white"/>
              </a:solidFill>
              <a:effectLst/>
              <a:uLnTx/>
              <a:uFillTx/>
              <a:latin typeface="+mn-lt"/>
              <a:ea typeface="+mn-ea"/>
              <a:cs typeface="+mn-cs"/>
            </a:rPr>
            <a:t>2024-2025</a:t>
          </a:r>
        </a:p>
      </xdr:txBody>
    </xdr:sp>
    <xdr:clientData/>
  </xdr:twoCellAnchor>
  <xdr:twoCellAnchor editAs="oneCell">
    <xdr:from>
      <xdr:col>7</xdr:col>
      <xdr:colOff>1142998</xdr:colOff>
      <xdr:row>0</xdr:row>
      <xdr:rowOff>57150</xdr:rowOff>
    </xdr:from>
    <xdr:to>
      <xdr:col>8</xdr:col>
      <xdr:colOff>600978</xdr:colOff>
      <xdr:row>0</xdr:row>
      <xdr:rowOff>960325</xdr:rowOff>
    </xdr:to>
    <xdr:pic>
      <xdr:nvPicPr>
        <xdr:cNvPr id="17" name="Picture 16">
          <a:extLst>
            <a:ext uri="{FF2B5EF4-FFF2-40B4-BE49-F238E27FC236}">
              <a16:creationId xmlns:a16="http://schemas.microsoft.com/office/drawing/2014/main" id="{A423CCD7-03DC-48DA-96AA-B6345AA0AC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72823" y="57150"/>
          <a:ext cx="842280" cy="900000"/>
        </a:xfrm>
        <a:prstGeom prst="rect">
          <a:avLst/>
        </a:prstGeom>
      </xdr:spPr>
    </xdr:pic>
    <xdr:clientData/>
  </xdr:twoCellAnchor>
  <xdr:twoCellAnchor editAs="oneCell">
    <xdr:from>
      <xdr:col>0</xdr:col>
      <xdr:colOff>66675</xdr:colOff>
      <xdr:row>0</xdr:row>
      <xdr:rowOff>66675</xdr:rowOff>
    </xdr:from>
    <xdr:to>
      <xdr:col>1</xdr:col>
      <xdr:colOff>94285</xdr:colOff>
      <xdr:row>0</xdr:row>
      <xdr:rowOff>963500</xdr:rowOff>
    </xdr:to>
    <xdr:pic>
      <xdr:nvPicPr>
        <xdr:cNvPr id="18" name="Image 1">
          <a:extLst>
            <a:ext uri="{FF2B5EF4-FFF2-40B4-BE49-F238E27FC236}">
              <a16:creationId xmlns:a16="http://schemas.microsoft.com/office/drawing/2014/main" id="{BCC95C79-B8C4-4FEA-A3BE-D9491964432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675" y="66675"/>
          <a:ext cx="570535" cy="90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423870</xdr:colOff>
      <xdr:row>0</xdr:row>
      <xdr:rowOff>276225</xdr:rowOff>
    </xdr:from>
    <xdr:to>
      <xdr:col>5</xdr:col>
      <xdr:colOff>177495</xdr:colOff>
      <xdr:row>0</xdr:row>
      <xdr:rowOff>744225</xdr:rowOff>
    </xdr:to>
    <xdr:sp macro="" textlink="">
      <xdr:nvSpPr>
        <xdr:cNvPr id="5" name="Ellipse 4">
          <a:extLst>
            <a:ext uri="{FF2B5EF4-FFF2-40B4-BE49-F238E27FC236}">
              <a16:creationId xmlns:a16="http://schemas.microsoft.com/office/drawing/2014/main" id="{00000000-0008-0000-0200-000005000000}"/>
            </a:ext>
          </a:extLst>
        </xdr:cNvPr>
        <xdr:cNvSpPr/>
      </xdr:nvSpPr>
      <xdr:spPr>
        <a:xfrm>
          <a:off x="2814645" y="276225"/>
          <a:ext cx="468000" cy="468000"/>
        </a:xfrm>
        <a:prstGeom prst="ellipse">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800" b="1">
              <a:solidFill>
                <a:schemeClr val="accent1">
                  <a:lumMod val="75000"/>
                </a:schemeClr>
              </a:solidFill>
            </a:rPr>
            <a:t>3</a:t>
          </a:r>
        </a:p>
      </xdr:txBody>
    </xdr:sp>
    <xdr:clientData/>
  </xdr:twoCellAnchor>
  <xdr:twoCellAnchor>
    <xdr:from>
      <xdr:col>10</xdr:col>
      <xdr:colOff>238125</xdr:colOff>
      <xdr:row>0</xdr:row>
      <xdr:rowOff>314325</xdr:rowOff>
    </xdr:from>
    <xdr:to>
      <xdr:col>12</xdr:col>
      <xdr:colOff>1733</xdr:colOff>
      <xdr:row>0</xdr:row>
      <xdr:rowOff>707231</xdr:rowOff>
    </xdr:to>
    <xdr:sp macro="" textlink="">
      <xdr:nvSpPr>
        <xdr:cNvPr id="8" name="ZoneTexte 5">
          <a:extLst>
            <a:ext uri="{FF2B5EF4-FFF2-40B4-BE49-F238E27FC236}">
              <a16:creationId xmlns:a16="http://schemas.microsoft.com/office/drawing/2014/main" id="{BCBD1254-396B-4088-8373-92498D0B79D5}"/>
            </a:ext>
          </a:extLst>
        </xdr:cNvPr>
        <xdr:cNvSpPr txBox="1"/>
      </xdr:nvSpPr>
      <xdr:spPr>
        <a:xfrm>
          <a:off x="6915150" y="314325"/>
          <a:ext cx="1192358" cy="392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800" b="1">
              <a:solidFill>
                <a:schemeClr val="bg1"/>
              </a:solidFill>
            </a:rPr>
            <a:t>2024-2025</a:t>
          </a:r>
        </a:p>
      </xdr:txBody>
    </xdr:sp>
    <xdr:clientData/>
  </xdr:twoCellAnchor>
  <xdr:twoCellAnchor editAs="oneCell">
    <xdr:from>
      <xdr:col>12</xdr:col>
      <xdr:colOff>66672</xdr:colOff>
      <xdr:row>0</xdr:row>
      <xdr:rowOff>57150</xdr:rowOff>
    </xdr:from>
    <xdr:to>
      <xdr:col>13</xdr:col>
      <xdr:colOff>194577</xdr:colOff>
      <xdr:row>0</xdr:row>
      <xdr:rowOff>957150</xdr:rowOff>
    </xdr:to>
    <xdr:pic>
      <xdr:nvPicPr>
        <xdr:cNvPr id="3" name="Picture 2">
          <a:extLst>
            <a:ext uri="{FF2B5EF4-FFF2-40B4-BE49-F238E27FC236}">
              <a16:creationId xmlns:a16="http://schemas.microsoft.com/office/drawing/2014/main" id="{35A4DADA-759E-4B18-8145-DBD0C959B9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72447" y="57150"/>
          <a:ext cx="842280" cy="900000"/>
        </a:xfrm>
        <a:prstGeom prst="rect">
          <a:avLst/>
        </a:prstGeom>
      </xdr:spPr>
    </xdr:pic>
    <xdr:clientData/>
  </xdr:twoCellAnchor>
  <xdr:twoCellAnchor editAs="oneCell">
    <xdr:from>
      <xdr:col>0</xdr:col>
      <xdr:colOff>57149</xdr:colOff>
      <xdr:row>0</xdr:row>
      <xdr:rowOff>57150</xdr:rowOff>
    </xdr:from>
    <xdr:to>
      <xdr:col>1</xdr:col>
      <xdr:colOff>380034</xdr:colOff>
      <xdr:row>0</xdr:row>
      <xdr:rowOff>957150</xdr:rowOff>
    </xdr:to>
    <xdr:pic>
      <xdr:nvPicPr>
        <xdr:cNvPr id="7" name="Image 1">
          <a:extLst>
            <a:ext uri="{FF2B5EF4-FFF2-40B4-BE49-F238E27FC236}">
              <a16:creationId xmlns:a16="http://schemas.microsoft.com/office/drawing/2014/main" id="{13893ACF-F5B1-482B-9B0F-F6005A18DC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149" y="57150"/>
          <a:ext cx="570535" cy="90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frfr-my.sharepoint.com/Users/fachard/Dropbox/PIECES%20DOSSIER%20LABEL%20EDR%201718/BRETAGNE/7686P%20-%20SAINT%20PERE%20RC%20-/St%20P&#232;re%20(Labellisation%20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fachard/Dropbox/PIECES%20DOSSIER%20LABEL%20EDR%201718/BRETAGNE/7686P%20-%20SAINT%20PERE%20RC%20-/St%20P&#232;re%20(Labellisation%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ssier"/>
      <sheetName val="Données"/>
    </sheetNames>
    <sheetDataSet>
      <sheetData sheetId="0"/>
      <sheetData sheetId="1">
        <row r="3">
          <cell r="G3" t="str">
            <v>Toujours</v>
          </cell>
        </row>
        <row r="4">
          <cell r="G4" t="str">
            <v>Souvent</v>
          </cell>
        </row>
        <row r="5">
          <cell r="G5" t="str">
            <v>Peu</v>
          </cell>
        </row>
        <row r="6">
          <cell r="G6" t="str">
            <v>Jamais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ssier"/>
      <sheetName val="Données"/>
    </sheetNames>
    <sheetDataSet>
      <sheetData sheetId="0"/>
      <sheetData sheetId="1">
        <row r="3">
          <cell r="G3" t="str">
            <v>Toujours</v>
          </cell>
        </row>
        <row r="4">
          <cell r="G4" t="str">
            <v>Souvent</v>
          </cell>
        </row>
        <row r="5">
          <cell r="G5" t="str">
            <v>Peu</v>
          </cell>
        </row>
        <row r="6">
          <cell r="G6" t="str">
            <v>Jamais</v>
          </cell>
        </row>
      </sheetData>
    </sheetDataSet>
  </externalBook>
</externalLink>
</file>

<file path=xl/theme/theme1.xml><?xml version="1.0" encoding="utf-8"?>
<a:theme xmlns:a="http://schemas.openxmlformats.org/drawingml/2006/main" name="Thème Office">
  <a:themeElements>
    <a:clrScheme name="Sillage">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
    <tabColor theme="9"/>
    <pageSetUpPr fitToPage="1"/>
  </sheetPr>
  <dimension ref="A1:Z25"/>
  <sheetViews>
    <sheetView tabSelected="1" topLeftCell="A10" zoomScale="70" zoomScaleNormal="70" workbookViewId="0">
      <selection activeCell="N10" sqref="N10:W10"/>
    </sheetView>
  </sheetViews>
  <sheetFormatPr baseColWidth="10" defaultColWidth="14.453125" defaultRowHeight="15" customHeight="1" x14ac:dyDescent="0.35"/>
  <cols>
    <col min="1" max="2" width="2.7265625" style="51" customWidth="1"/>
    <col min="3" max="3" width="2" style="51" customWidth="1"/>
    <col min="4" max="4" width="6.7265625" style="51" customWidth="1"/>
    <col min="5" max="5" width="80.7265625" style="51" customWidth="1"/>
    <col min="6" max="7" width="8.7265625" style="51" customWidth="1"/>
    <col min="8" max="8" width="6.7265625" style="51" customWidth="1"/>
    <col min="9" max="9" width="2" style="51" customWidth="1"/>
    <col min="10" max="14" width="2.7265625" style="51" customWidth="1"/>
    <col min="15" max="15" width="15.26953125" style="51" customWidth="1"/>
    <col min="16" max="16" width="2.7265625" style="51" customWidth="1"/>
    <col min="17" max="17" width="20.7265625" style="51" customWidth="1"/>
    <col min="18" max="18" width="2.7265625" style="51" customWidth="1"/>
    <col min="19" max="19" width="20.7265625" style="51" customWidth="1"/>
    <col min="20" max="20" width="2.7265625" style="51" customWidth="1"/>
    <col min="21" max="21" width="20.7265625" style="51" customWidth="1"/>
    <col min="22" max="22" width="2.7265625" style="51" customWidth="1"/>
    <col min="23" max="23" width="18.7265625" style="51" customWidth="1"/>
    <col min="24" max="24" width="2" style="51" customWidth="1"/>
    <col min="25" max="26" width="2.7265625" style="51" customWidth="1"/>
    <col min="27" max="16384" width="14.453125" style="51"/>
  </cols>
  <sheetData>
    <row r="1" spans="1:26" ht="79.5" customHeight="1" thickBot="1" x14ac:dyDescent="0.4">
      <c r="A1" s="154" t="s">
        <v>4195</v>
      </c>
      <c r="B1" s="155"/>
      <c r="C1" s="155"/>
      <c r="D1" s="155"/>
      <c r="E1" s="155"/>
      <c r="F1" s="155"/>
      <c r="G1" s="155"/>
      <c r="H1" s="155"/>
      <c r="I1" s="155"/>
      <c r="J1" s="155"/>
      <c r="K1" s="155"/>
      <c r="L1" s="155"/>
      <c r="M1" s="155"/>
      <c r="N1" s="155"/>
      <c r="O1" s="155"/>
      <c r="P1" s="155"/>
      <c r="Q1" s="155"/>
      <c r="R1" s="155"/>
      <c r="S1" s="155"/>
      <c r="T1" s="155"/>
      <c r="U1" s="155"/>
      <c r="V1" s="155"/>
      <c r="W1" s="155"/>
      <c r="X1" s="155"/>
      <c r="Y1" s="155"/>
      <c r="Z1" s="156"/>
    </row>
    <row r="2" spans="1:26" ht="19.5" customHeight="1" thickBot="1" x14ac:dyDescent="0.4">
      <c r="A2" s="108"/>
      <c r="B2" s="108"/>
      <c r="C2" s="108"/>
      <c r="D2" s="108"/>
      <c r="E2" s="109"/>
      <c r="F2" s="109"/>
      <c r="G2" s="109"/>
      <c r="H2" s="109"/>
      <c r="I2" s="109"/>
      <c r="J2" s="109"/>
      <c r="K2" s="109"/>
      <c r="L2" s="109"/>
      <c r="M2" s="109"/>
      <c r="N2" s="109"/>
      <c r="O2" s="109"/>
      <c r="P2" s="109"/>
      <c r="Q2" s="109"/>
      <c r="R2" s="109"/>
      <c r="S2" s="109"/>
      <c r="T2" s="109"/>
      <c r="U2" s="109"/>
      <c r="V2" s="109"/>
      <c r="W2" s="109"/>
      <c r="X2" s="109"/>
      <c r="Y2" s="109"/>
      <c r="Z2" s="110"/>
    </row>
    <row r="3" spans="1:26" ht="19.5" customHeight="1" thickBot="1" x14ac:dyDescent="0.4">
      <c r="A3" s="111"/>
      <c r="B3" s="137" t="s">
        <v>4196</v>
      </c>
      <c r="C3" s="138"/>
      <c r="D3" s="138"/>
      <c r="E3" s="138"/>
      <c r="F3" s="138"/>
      <c r="G3" s="138"/>
      <c r="H3" s="138"/>
      <c r="I3" s="138"/>
      <c r="J3" s="139"/>
      <c r="K3" s="111"/>
      <c r="L3" s="137" t="s">
        <v>4197</v>
      </c>
      <c r="M3" s="166"/>
      <c r="N3" s="166"/>
      <c r="O3" s="166"/>
      <c r="P3" s="166"/>
      <c r="Q3" s="166"/>
      <c r="R3" s="166"/>
      <c r="S3" s="166"/>
      <c r="T3" s="166"/>
      <c r="U3" s="166"/>
      <c r="V3" s="166"/>
      <c r="W3" s="166"/>
      <c r="X3" s="166"/>
      <c r="Y3" s="167"/>
      <c r="Z3" s="108"/>
    </row>
    <row r="4" spans="1:26" ht="19.5" customHeight="1" thickBot="1" x14ac:dyDescent="0.4">
      <c r="A4" s="108"/>
      <c r="B4" s="108"/>
      <c r="C4" s="108"/>
      <c r="D4" s="108"/>
      <c r="E4" s="109"/>
      <c r="F4" s="109"/>
      <c r="G4" s="109"/>
      <c r="H4" s="109"/>
      <c r="I4" s="109"/>
      <c r="J4" s="109"/>
      <c r="K4" s="108"/>
      <c r="L4" s="108"/>
      <c r="M4" s="108"/>
      <c r="N4" s="108"/>
      <c r="O4" s="108"/>
      <c r="P4" s="108"/>
      <c r="Q4" s="108"/>
      <c r="R4" s="108"/>
      <c r="S4" s="108"/>
      <c r="T4" s="108"/>
      <c r="U4" s="108"/>
      <c r="V4" s="108"/>
      <c r="W4" s="108" t="s">
        <v>4206</v>
      </c>
      <c r="X4" s="108"/>
      <c r="Y4" s="108"/>
      <c r="Z4" s="108"/>
    </row>
    <row r="5" spans="1:26" ht="58.5" customHeight="1" thickBot="1" x14ac:dyDescent="0.4">
      <c r="A5" s="108"/>
      <c r="B5" s="108"/>
      <c r="C5" s="141"/>
      <c r="D5" s="150" t="s">
        <v>4214</v>
      </c>
      <c r="E5" s="150"/>
      <c r="F5" s="150"/>
      <c r="G5" s="150"/>
      <c r="H5" s="150"/>
      <c r="I5" s="143"/>
      <c r="J5" s="145"/>
      <c r="K5" s="108"/>
      <c r="L5" s="108"/>
      <c r="M5" s="168" t="s">
        <v>4240</v>
      </c>
      <c r="N5" s="169"/>
      <c r="O5" s="170"/>
      <c r="P5" s="108"/>
      <c r="Q5" s="50" t="s">
        <v>4203</v>
      </c>
      <c r="R5" s="108"/>
      <c r="S5" s="50" t="s">
        <v>4205</v>
      </c>
      <c r="T5" s="108"/>
      <c r="U5" s="131" t="s">
        <v>4207</v>
      </c>
      <c r="V5" s="108"/>
      <c r="W5" s="168" t="s">
        <v>4209</v>
      </c>
      <c r="X5" s="170"/>
      <c r="Y5" s="108"/>
      <c r="Z5" s="108"/>
    </row>
    <row r="6" spans="1:26" ht="19.5" customHeight="1" thickBot="1" x14ac:dyDescent="0.4">
      <c r="A6" s="108"/>
      <c r="B6" s="108"/>
      <c r="C6" s="142"/>
      <c r="D6" s="53"/>
      <c r="E6" s="52"/>
      <c r="F6" s="52"/>
      <c r="G6" s="52"/>
      <c r="H6" s="52"/>
      <c r="I6" s="144"/>
      <c r="J6" s="145"/>
      <c r="K6" s="108"/>
      <c r="L6" s="108"/>
      <c r="M6" s="132" t="s">
        <v>4202</v>
      </c>
      <c r="N6" s="132"/>
      <c r="O6" s="132"/>
      <c r="P6" s="108"/>
      <c r="Q6" s="132" t="s">
        <v>4204</v>
      </c>
      <c r="R6" s="108"/>
      <c r="S6" s="132" t="s">
        <v>4241</v>
      </c>
      <c r="T6" s="108"/>
      <c r="U6" s="132" t="s">
        <v>4208</v>
      </c>
      <c r="V6" s="108"/>
      <c r="W6" s="132" t="s">
        <v>4210</v>
      </c>
      <c r="X6" s="132"/>
      <c r="Y6" s="108"/>
      <c r="Z6" s="108"/>
    </row>
    <row r="7" spans="1:26" ht="39" customHeight="1" thickBot="1" x14ac:dyDescent="0.4">
      <c r="A7" s="108"/>
      <c r="B7" s="108"/>
      <c r="C7" s="142"/>
      <c r="D7" s="146" t="s">
        <v>4198</v>
      </c>
      <c r="E7" s="147"/>
      <c r="F7" s="147"/>
      <c r="G7" s="147"/>
      <c r="H7" s="148"/>
      <c r="I7" s="144"/>
      <c r="J7" s="145"/>
      <c r="K7" s="108"/>
      <c r="L7" s="108"/>
      <c r="M7" s="133"/>
      <c r="N7" s="133"/>
      <c r="O7" s="133"/>
      <c r="P7" s="108"/>
      <c r="Q7" s="133"/>
      <c r="R7" s="108"/>
      <c r="S7" s="133"/>
      <c r="T7" s="108"/>
      <c r="U7" s="133"/>
      <c r="V7" s="108"/>
      <c r="W7" s="133"/>
      <c r="X7" s="133"/>
      <c r="Y7" s="108"/>
      <c r="Z7" s="108"/>
    </row>
    <row r="8" spans="1:26" ht="19.5" customHeight="1" thickBot="1" x14ac:dyDescent="0.4">
      <c r="A8" s="111"/>
      <c r="B8" s="111"/>
      <c r="C8" s="142"/>
      <c r="D8" s="53"/>
      <c r="E8" s="52"/>
      <c r="F8" s="52"/>
      <c r="G8" s="52"/>
      <c r="H8" s="52"/>
      <c r="I8" s="144"/>
      <c r="J8" s="145"/>
      <c r="K8" s="111"/>
      <c r="L8" s="137" t="s">
        <v>4199</v>
      </c>
      <c r="M8" s="166"/>
      <c r="N8" s="166"/>
      <c r="O8" s="166"/>
      <c r="P8" s="166"/>
      <c r="Q8" s="166"/>
      <c r="R8" s="166"/>
      <c r="S8" s="166"/>
      <c r="T8" s="166"/>
      <c r="U8" s="166"/>
      <c r="V8" s="166"/>
      <c r="W8" s="166"/>
      <c r="X8" s="166"/>
      <c r="Y8" s="167"/>
      <c r="Z8" s="108"/>
    </row>
    <row r="9" spans="1:26" ht="19.5" customHeight="1" thickBot="1" x14ac:dyDescent="0.4">
      <c r="A9" s="108"/>
      <c r="B9" s="108"/>
      <c r="C9" s="142"/>
      <c r="D9" s="149" t="s">
        <v>4242</v>
      </c>
      <c r="E9" s="149"/>
      <c r="F9" s="149"/>
      <c r="G9" s="149"/>
      <c r="H9" s="149"/>
      <c r="I9" s="144"/>
      <c r="J9" s="145"/>
      <c r="K9" s="108"/>
      <c r="L9" s="108"/>
      <c r="M9" s="113"/>
      <c r="N9" s="113"/>
      <c r="O9" s="113"/>
      <c r="P9" s="108"/>
      <c r="Q9" s="113"/>
      <c r="R9" s="108"/>
      <c r="S9" s="113"/>
      <c r="T9" s="108"/>
      <c r="U9" s="113"/>
      <c r="V9" s="108"/>
      <c r="W9" s="113"/>
      <c r="X9" s="113"/>
      <c r="Y9" s="108"/>
      <c r="Z9" s="108"/>
    </row>
    <row r="10" spans="1:26" ht="294" customHeight="1" x14ac:dyDescent="0.35">
      <c r="A10" s="108"/>
      <c r="B10" s="108"/>
      <c r="C10" s="142"/>
      <c r="D10" s="149"/>
      <c r="E10" s="149"/>
      <c r="F10" s="149"/>
      <c r="G10" s="149"/>
      <c r="H10" s="149"/>
      <c r="I10" s="144"/>
      <c r="J10" s="145"/>
      <c r="K10" s="108"/>
      <c r="L10" s="108"/>
      <c r="M10" s="56"/>
      <c r="N10" s="152" t="s">
        <v>4243</v>
      </c>
      <c r="O10" s="152"/>
      <c r="P10" s="152"/>
      <c r="Q10" s="152"/>
      <c r="R10" s="152"/>
      <c r="S10" s="152"/>
      <c r="T10" s="152"/>
      <c r="U10" s="152"/>
      <c r="V10" s="152"/>
      <c r="W10" s="152"/>
      <c r="X10" s="57"/>
      <c r="Y10" s="108"/>
      <c r="Z10" s="108"/>
    </row>
    <row r="11" spans="1:26" ht="72" customHeight="1" thickBot="1" x14ac:dyDescent="0.4">
      <c r="A11" s="108"/>
      <c r="B11" s="108"/>
      <c r="C11" s="54"/>
      <c r="D11" s="140" t="s">
        <v>4212</v>
      </c>
      <c r="E11" s="140"/>
      <c r="F11" s="140"/>
      <c r="G11" s="140"/>
      <c r="H11" s="140"/>
      <c r="I11" s="55"/>
      <c r="J11" s="112"/>
      <c r="K11" s="108"/>
      <c r="L11" s="108"/>
      <c r="M11" s="58"/>
      <c r="N11" s="153" t="s">
        <v>4200</v>
      </c>
      <c r="O11" s="153"/>
      <c r="P11" s="153"/>
      <c r="Q11" s="153"/>
      <c r="R11" s="153"/>
      <c r="S11" s="153"/>
      <c r="T11" s="153"/>
      <c r="U11" s="153"/>
      <c r="V11" s="153"/>
      <c r="W11" s="153"/>
      <c r="X11" s="59"/>
      <c r="Y11" s="108"/>
      <c r="Z11" s="108"/>
    </row>
    <row r="12" spans="1:26" ht="19.5" customHeight="1" thickBot="1" x14ac:dyDescent="0.4">
      <c r="A12" s="108"/>
      <c r="B12" s="108"/>
      <c r="C12" s="108"/>
      <c r="D12" s="108"/>
      <c r="E12" s="109"/>
      <c r="F12" s="109"/>
      <c r="G12" s="109"/>
      <c r="H12" s="109"/>
      <c r="I12" s="109"/>
      <c r="J12" s="109"/>
      <c r="K12" s="109"/>
      <c r="L12" s="114"/>
      <c r="M12" s="114"/>
      <c r="N12" s="114"/>
      <c r="O12" s="114"/>
      <c r="P12" s="114"/>
      <c r="Q12" s="114"/>
      <c r="R12" s="114"/>
      <c r="S12" s="114"/>
      <c r="T12" s="114"/>
      <c r="U12" s="114"/>
      <c r="V12" s="114"/>
      <c r="W12" s="114"/>
      <c r="X12" s="114"/>
      <c r="Y12" s="114"/>
      <c r="Z12" s="108"/>
    </row>
    <row r="13" spans="1:26" ht="19.5" customHeight="1" thickBot="1" x14ac:dyDescent="0.4">
      <c r="A13" s="111"/>
      <c r="B13" s="137" t="s">
        <v>4211</v>
      </c>
      <c r="C13" s="138"/>
      <c r="D13" s="138"/>
      <c r="E13" s="138"/>
      <c r="F13" s="138"/>
      <c r="G13" s="138"/>
      <c r="H13" s="138"/>
      <c r="I13" s="138"/>
      <c r="J13" s="139"/>
      <c r="K13" s="111"/>
      <c r="L13" s="134" t="s">
        <v>4213</v>
      </c>
      <c r="M13" s="135"/>
      <c r="N13" s="135"/>
      <c r="O13" s="135"/>
      <c r="P13" s="135"/>
      <c r="Q13" s="135"/>
      <c r="R13" s="135"/>
      <c r="S13" s="135"/>
      <c r="T13" s="135"/>
      <c r="U13" s="135"/>
      <c r="V13" s="135"/>
      <c r="W13" s="135"/>
      <c r="X13" s="135"/>
      <c r="Y13" s="136"/>
      <c r="Z13" s="108"/>
    </row>
    <row r="14" spans="1:26" ht="19.5" customHeight="1" thickBot="1" x14ac:dyDescent="0.4">
      <c r="A14" s="108"/>
      <c r="B14" s="108"/>
      <c r="C14" s="108"/>
      <c r="D14" s="108"/>
      <c r="E14" s="116"/>
      <c r="F14" s="116"/>
      <c r="G14" s="116"/>
      <c r="H14" s="116"/>
      <c r="I14" s="109"/>
      <c r="J14" s="109"/>
      <c r="K14" s="108"/>
      <c r="L14" s="114"/>
      <c r="M14" s="114"/>
      <c r="N14" s="114"/>
      <c r="O14" s="114"/>
      <c r="P14" s="114"/>
      <c r="Q14" s="114"/>
      <c r="R14" s="114"/>
      <c r="S14" s="114"/>
      <c r="T14" s="114"/>
      <c r="U14" s="114"/>
      <c r="V14" s="114"/>
      <c r="W14" s="114"/>
      <c r="X14" s="114"/>
      <c r="Y14" s="114"/>
      <c r="Z14" s="108"/>
    </row>
    <row r="15" spans="1:26" ht="19.5" customHeight="1" thickBot="1" x14ac:dyDescent="0.4">
      <c r="A15" s="108"/>
      <c r="B15" s="108"/>
      <c r="C15" s="159" t="s">
        <v>4220</v>
      </c>
      <c r="D15" s="159"/>
      <c r="E15" s="159"/>
      <c r="F15" s="66">
        <v>1</v>
      </c>
      <c r="G15" s="67">
        <v>2</v>
      </c>
      <c r="H15" s="162">
        <v>3</v>
      </c>
      <c r="I15" s="163"/>
      <c r="J15" s="109"/>
      <c r="K15" s="108"/>
      <c r="L15" s="114"/>
      <c r="M15" s="77"/>
      <c r="N15" s="78" t="s">
        <v>4223</v>
      </c>
      <c r="O15" s="78"/>
      <c r="P15" s="79"/>
      <c r="Q15" s="79"/>
      <c r="R15" s="79"/>
      <c r="S15" s="79"/>
      <c r="T15" s="79"/>
      <c r="U15" s="79"/>
      <c r="V15" s="79"/>
      <c r="W15" s="79"/>
      <c r="X15" s="80"/>
      <c r="Y15" s="114"/>
      <c r="Z15" s="108"/>
    </row>
    <row r="16" spans="1:26" ht="19.5" customHeight="1" thickBot="1" x14ac:dyDescent="0.4">
      <c r="A16" s="108"/>
      <c r="B16" s="108"/>
      <c r="C16" s="60"/>
      <c r="D16" s="61" t="s">
        <v>4215</v>
      </c>
      <c r="E16" s="60"/>
      <c r="F16" s="69">
        <v>1</v>
      </c>
      <c r="G16" s="70">
        <v>1</v>
      </c>
      <c r="H16" s="164">
        <v>1</v>
      </c>
      <c r="I16" s="165"/>
      <c r="J16" s="109"/>
      <c r="K16" s="108"/>
      <c r="L16" s="114"/>
      <c r="M16" s="81"/>
      <c r="N16" s="76"/>
      <c r="O16" s="76" t="s">
        <v>4227</v>
      </c>
      <c r="P16" s="76"/>
      <c r="Q16" s="74"/>
      <c r="R16" s="74"/>
      <c r="S16" s="74"/>
      <c r="T16" s="74"/>
      <c r="U16" s="74"/>
      <c r="V16" s="74"/>
      <c r="W16" s="74"/>
      <c r="X16" s="82"/>
      <c r="Y16" s="114"/>
      <c r="Z16" s="108"/>
    </row>
    <row r="17" spans="1:26" ht="19.5" customHeight="1" x14ac:dyDescent="0.35">
      <c r="A17" s="108"/>
      <c r="B17" s="108"/>
      <c r="C17" s="62"/>
      <c r="D17" s="63" t="s">
        <v>4216</v>
      </c>
      <c r="E17" s="60"/>
      <c r="F17" s="71">
        <v>1</v>
      </c>
      <c r="G17" s="68">
        <v>1</v>
      </c>
      <c r="H17" s="160">
        <v>1</v>
      </c>
      <c r="I17" s="161"/>
      <c r="J17" s="109"/>
      <c r="K17" s="108"/>
      <c r="L17" s="114"/>
      <c r="M17" s="81"/>
      <c r="N17" s="76"/>
      <c r="O17" s="76" t="s">
        <v>4233</v>
      </c>
      <c r="P17" s="76"/>
      <c r="Q17" s="74"/>
      <c r="R17" s="74"/>
      <c r="S17" s="74"/>
      <c r="T17" s="74"/>
      <c r="U17" s="74"/>
      <c r="V17" s="74"/>
      <c r="W17" s="74"/>
      <c r="X17" s="82"/>
      <c r="Y17" s="114"/>
      <c r="Z17" s="108"/>
    </row>
    <row r="18" spans="1:26" ht="19.5" customHeight="1" x14ac:dyDescent="0.35">
      <c r="A18" s="108"/>
      <c r="B18" s="108"/>
      <c r="C18" s="62"/>
      <c r="D18" s="63" t="s">
        <v>4217</v>
      </c>
      <c r="E18" s="62"/>
      <c r="F18" s="71">
        <v>1</v>
      </c>
      <c r="G18" s="68">
        <v>1</v>
      </c>
      <c r="H18" s="160">
        <v>1</v>
      </c>
      <c r="I18" s="161"/>
      <c r="J18" s="109"/>
      <c r="K18" s="108"/>
      <c r="L18" s="114"/>
      <c r="M18" s="81"/>
      <c r="N18" s="76"/>
      <c r="O18" s="76" t="s">
        <v>4224</v>
      </c>
      <c r="P18" s="76"/>
      <c r="Q18" s="74"/>
      <c r="R18" s="74"/>
      <c r="S18" s="74"/>
      <c r="T18" s="74"/>
      <c r="U18" s="74"/>
      <c r="V18" s="74"/>
      <c r="W18" s="74"/>
      <c r="X18" s="82"/>
      <c r="Y18" s="114"/>
      <c r="Z18" s="108"/>
    </row>
    <row r="19" spans="1:26" ht="19.5" customHeight="1" x14ac:dyDescent="0.35">
      <c r="A19" s="108"/>
      <c r="B19" s="108"/>
      <c r="C19" s="62"/>
      <c r="D19" s="63" t="s">
        <v>4218</v>
      </c>
      <c r="E19" s="62"/>
      <c r="F19" s="71">
        <v>2</v>
      </c>
      <c r="G19" s="68">
        <v>1</v>
      </c>
      <c r="H19" s="160">
        <v>1</v>
      </c>
      <c r="I19" s="161"/>
      <c r="J19" s="109"/>
      <c r="K19" s="108"/>
      <c r="L19" s="114"/>
      <c r="M19" s="81"/>
      <c r="N19" s="76"/>
      <c r="O19" s="76" t="s">
        <v>4226</v>
      </c>
      <c r="P19" s="76"/>
      <c r="Q19" s="74"/>
      <c r="R19" s="74"/>
      <c r="S19" s="74"/>
      <c r="T19" s="74"/>
      <c r="U19" s="74"/>
      <c r="V19" s="74"/>
      <c r="W19" s="74"/>
      <c r="X19" s="82"/>
      <c r="Y19" s="114"/>
      <c r="Z19" s="108"/>
    </row>
    <row r="20" spans="1:26" ht="19.5" customHeight="1" x14ac:dyDescent="0.35">
      <c r="A20" s="108"/>
      <c r="B20" s="108"/>
      <c r="C20" s="62"/>
      <c r="D20" s="63" t="s">
        <v>4221</v>
      </c>
      <c r="E20" s="62"/>
      <c r="F20" s="71">
        <v>2</v>
      </c>
      <c r="G20" s="68">
        <v>1</v>
      </c>
      <c r="H20" s="160">
        <v>1</v>
      </c>
      <c r="I20" s="161"/>
      <c r="J20" s="109"/>
      <c r="K20" s="108"/>
      <c r="L20" s="114"/>
      <c r="M20" s="81"/>
      <c r="N20" s="76"/>
      <c r="O20" s="76" t="s">
        <v>4225</v>
      </c>
      <c r="P20" s="76"/>
      <c r="Q20" s="74"/>
      <c r="R20" s="74"/>
      <c r="S20" s="74"/>
      <c r="T20" s="74"/>
      <c r="U20" s="74"/>
      <c r="V20" s="74"/>
      <c r="W20" s="74"/>
      <c r="X20" s="82"/>
      <c r="Y20" s="114"/>
      <c r="Z20" s="108"/>
    </row>
    <row r="21" spans="1:26" ht="19.5" customHeight="1" thickBot="1" x14ac:dyDescent="0.4">
      <c r="A21" s="108"/>
      <c r="B21" s="108"/>
      <c r="C21" s="64"/>
      <c r="D21" s="65" t="s">
        <v>4219</v>
      </c>
      <c r="E21" s="64"/>
      <c r="F21" s="72">
        <v>2</v>
      </c>
      <c r="G21" s="73">
        <v>2</v>
      </c>
      <c r="H21" s="157">
        <v>1</v>
      </c>
      <c r="I21" s="158"/>
      <c r="J21" s="109"/>
      <c r="K21" s="108"/>
      <c r="L21" s="114"/>
      <c r="M21" s="81"/>
      <c r="N21" s="76"/>
      <c r="O21" s="76" t="s">
        <v>4228</v>
      </c>
      <c r="P21" s="76"/>
      <c r="Q21" s="74"/>
      <c r="R21" s="74"/>
      <c r="S21" s="74"/>
      <c r="T21" s="74"/>
      <c r="U21" s="74"/>
      <c r="V21" s="74"/>
      <c r="W21" s="74"/>
      <c r="X21" s="82"/>
      <c r="Y21" s="114"/>
      <c r="Z21" s="108"/>
    </row>
    <row r="22" spans="1:26" ht="19.5" customHeight="1" x14ac:dyDescent="0.35">
      <c r="A22" s="108"/>
      <c r="B22" s="108"/>
      <c r="C22" s="93"/>
      <c r="D22" s="93"/>
      <c r="E22" s="93"/>
      <c r="F22" s="115"/>
      <c r="G22" s="115"/>
      <c r="H22" s="115"/>
      <c r="I22" s="115"/>
      <c r="J22" s="109"/>
      <c r="K22" s="108"/>
      <c r="L22" s="114"/>
      <c r="M22" s="81"/>
      <c r="N22" s="75" t="s">
        <v>4229</v>
      </c>
      <c r="O22" s="75"/>
      <c r="P22" s="74"/>
      <c r="Q22" s="74"/>
      <c r="R22" s="74"/>
      <c r="S22" s="74"/>
      <c r="T22" s="74"/>
      <c r="U22" s="74"/>
      <c r="V22" s="74"/>
      <c r="W22" s="74"/>
      <c r="X22" s="82"/>
      <c r="Y22" s="114"/>
      <c r="Z22" s="108"/>
    </row>
    <row r="23" spans="1:26" ht="19.5" customHeight="1" x14ac:dyDescent="0.35">
      <c r="A23" s="108"/>
      <c r="B23" s="108"/>
      <c r="C23" s="151" t="s">
        <v>4222</v>
      </c>
      <c r="D23" s="151"/>
      <c r="E23" s="151"/>
      <c r="F23" s="151"/>
      <c r="G23" s="151"/>
      <c r="H23" s="151"/>
      <c r="I23" s="151"/>
      <c r="J23" s="109"/>
      <c r="K23" s="108"/>
      <c r="L23" s="114"/>
      <c r="M23" s="81"/>
      <c r="N23" s="74" t="s">
        <v>4230</v>
      </c>
      <c r="O23" s="75"/>
      <c r="P23" s="74"/>
      <c r="Q23" s="74"/>
      <c r="R23" s="74"/>
      <c r="S23" s="74"/>
      <c r="T23" s="74"/>
      <c r="U23" s="74"/>
      <c r="V23" s="74"/>
      <c r="W23" s="74"/>
      <c r="X23" s="82"/>
      <c r="Y23" s="114"/>
      <c r="Z23" s="108"/>
    </row>
    <row r="24" spans="1:26" ht="19.5" customHeight="1" thickBot="1" x14ac:dyDescent="0.4">
      <c r="A24" s="108"/>
      <c r="B24" s="108"/>
      <c r="C24" s="151"/>
      <c r="D24" s="151"/>
      <c r="E24" s="151"/>
      <c r="F24" s="151"/>
      <c r="G24" s="151"/>
      <c r="H24" s="151"/>
      <c r="I24" s="151"/>
      <c r="J24" s="109"/>
      <c r="K24" s="108"/>
      <c r="L24" s="114"/>
      <c r="M24" s="83"/>
      <c r="N24" s="84"/>
      <c r="O24" s="85"/>
      <c r="P24" s="84"/>
      <c r="Q24" s="84"/>
      <c r="R24" s="84"/>
      <c r="S24" s="84"/>
      <c r="T24" s="84"/>
      <c r="U24" s="84"/>
      <c r="V24" s="84"/>
      <c r="W24" s="84"/>
      <c r="X24" s="86"/>
      <c r="Y24" s="114"/>
      <c r="Z24" s="108"/>
    </row>
    <row r="25" spans="1:26" ht="19.5" customHeight="1" x14ac:dyDescent="0.35">
      <c r="A25" s="108"/>
      <c r="B25" s="108"/>
      <c r="C25" s="108"/>
      <c r="D25" s="108"/>
      <c r="E25" s="116"/>
      <c r="F25" s="116"/>
      <c r="G25" s="116"/>
      <c r="H25" s="116"/>
      <c r="I25" s="109"/>
      <c r="J25" s="109"/>
      <c r="K25" s="108"/>
      <c r="L25" s="114"/>
      <c r="M25" s="114"/>
      <c r="N25" s="114"/>
      <c r="O25" s="114"/>
      <c r="P25" s="114"/>
      <c r="Q25" s="114"/>
      <c r="R25" s="114"/>
      <c r="S25" s="114"/>
      <c r="T25" s="114"/>
      <c r="U25" s="114"/>
      <c r="V25" s="114"/>
      <c r="W25" s="114"/>
      <c r="X25" s="114"/>
      <c r="Y25" s="114"/>
      <c r="Z25" s="108"/>
    </row>
  </sheetData>
  <sheetProtection algorithmName="SHA-512" hashValue="ALRtLuNbddwErTH5owwGctFDajYxvqGYT7meAANJNcCe2ncY0T8Pq5zWlWArRAxtqGB7Ugeb2leo33/+g5Fs0w==" saltValue="6jnlqNWIh3AytPrjPEw9Vg==" spinCount="100000" sheet="1" selectLockedCells="1" selectUnlockedCells="1"/>
  <mergeCells count="31">
    <mergeCell ref="C23:I24"/>
    <mergeCell ref="N10:W10"/>
    <mergeCell ref="N11:W11"/>
    <mergeCell ref="A1:Z1"/>
    <mergeCell ref="H21:I21"/>
    <mergeCell ref="C15:E15"/>
    <mergeCell ref="H18:I18"/>
    <mergeCell ref="H19:I19"/>
    <mergeCell ref="H20:I20"/>
    <mergeCell ref="H15:I15"/>
    <mergeCell ref="H16:I16"/>
    <mergeCell ref="H17:I17"/>
    <mergeCell ref="L3:Y3"/>
    <mergeCell ref="L8:Y8"/>
    <mergeCell ref="M5:O5"/>
    <mergeCell ref="W5:X5"/>
    <mergeCell ref="B3:J3"/>
    <mergeCell ref="C5:C10"/>
    <mergeCell ref="I5:I10"/>
    <mergeCell ref="J5:J10"/>
    <mergeCell ref="D7:H7"/>
    <mergeCell ref="D9:H10"/>
    <mergeCell ref="D5:H5"/>
    <mergeCell ref="W6:X7"/>
    <mergeCell ref="L13:Y13"/>
    <mergeCell ref="B13:J13"/>
    <mergeCell ref="M6:O7"/>
    <mergeCell ref="Q6:Q7"/>
    <mergeCell ref="S6:S7"/>
    <mergeCell ref="U6:U7"/>
    <mergeCell ref="D11:H11"/>
  </mergeCells>
  <printOptions horizontalCentered="1" verticalCentered="1"/>
  <pageMargins left="0.39370078740157483" right="0.39370078740157483" top="0.39370078740157483" bottom="0.39370078740157483" header="0" footer="0"/>
  <pageSetup paperSize="9" scale="56"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1" id="{43F93118-E51D-4962-B829-B1FB4FF33B69}">
            <x14:iconSet iconSet="3Symbols" showValue="0" custom="1">
              <x14:cfvo type="percent">
                <xm:f>0</xm:f>
              </x14:cfvo>
              <x14:cfvo type="num">
                <xm:f>0</xm:f>
              </x14:cfvo>
              <x14:cfvo type="num">
                <xm:f>2</xm:f>
              </x14:cfvo>
              <x14:cfIcon iconSet="NoIcons" iconId="0"/>
              <x14:cfIcon iconSet="3Symbols" iconId="2"/>
              <x14:cfIcon iconSet="3Symbols" iconId="0"/>
            </x14:iconSet>
          </x14:cfRule>
          <xm:sqref>F16:H22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4"/>
    <pageSetUpPr fitToPage="1"/>
  </sheetPr>
  <dimension ref="A1:L60"/>
  <sheetViews>
    <sheetView zoomScaleNormal="100" workbookViewId="0">
      <selection activeCell="E7" sqref="E7:F7"/>
    </sheetView>
  </sheetViews>
  <sheetFormatPr baseColWidth="10" defaultColWidth="11.453125" defaultRowHeight="14.5" x14ac:dyDescent="0.35"/>
  <cols>
    <col min="1" max="1" width="3.7265625" style="8" customWidth="1"/>
    <col min="2" max="2" width="15.26953125" style="8" customWidth="1"/>
    <col min="3" max="3" width="9.26953125" style="8" customWidth="1"/>
    <col min="4" max="4" width="2" style="8" customWidth="1"/>
    <col min="5" max="5" width="15.453125" style="8" customWidth="1"/>
    <col min="6" max="6" width="18.7265625" style="8" customWidth="1"/>
    <col min="7" max="7" width="2.453125" style="8" customWidth="1"/>
    <col min="8" max="8" width="13.26953125" style="8" customWidth="1"/>
    <col min="9" max="9" width="8.81640625" style="8" customWidth="1"/>
    <col min="10" max="10" width="2" style="8" customWidth="1"/>
    <col min="11" max="11" width="17.81640625" style="8" customWidth="1"/>
    <col min="12" max="12" width="3.7265625" style="8" customWidth="1"/>
    <col min="13" max="16384" width="11.453125" style="8"/>
  </cols>
  <sheetData>
    <row r="1" spans="1:12" ht="79.5" customHeight="1" thickBot="1" x14ac:dyDescent="0.4">
      <c r="A1" s="200" t="s">
        <v>4166</v>
      </c>
      <c r="B1" s="201"/>
      <c r="C1" s="201"/>
      <c r="D1" s="201"/>
      <c r="E1" s="201"/>
      <c r="F1" s="201"/>
      <c r="G1" s="201"/>
      <c r="H1" s="201"/>
      <c r="I1" s="201"/>
      <c r="J1" s="201"/>
      <c r="K1" s="201"/>
      <c r="L1" s="202"/>
    </row>
    <row r="2" spans="1:12" x14ac:dyDescent="0.35">
      <c r="A2" s="203"/>
      <c r="B2" s="204"/>
      <c r="C2" s="204"/>
      <c r="D2" s="204"/>
      <c r="E2" s="204"/>
      <c r="F2" s="204"/>
      <c r="G2" s="204"/>
      <c r="H2" s="204"/>
      <c r="I2" s="204"/>
      <c r="J2" s="204"/>
      <c r="K2" s="204"/>
      <c r="L2" s="205"/>
    </row>
    <row r="3" spans="1:12" ht="19.5" customHeight="1" x14ac:dyDescent="0.35">
      <c r="A3" s="90"/>
      <c r="B3" s="188" t="s">
        <v>283</v>
      </c>
      <c r="C3" s="188"/>
      <c r="D3" s="188"/>
      <c r="E3" s="188"/>
      <c r="F3" s="188"/>
      <c r="G3" s="188"/>
      <c r="H3" s="188"/>
      <c r="I3" s="188"/>
      <c r="J3" s="188"/>
      <c r="K3" s="188"/>
      <c r="L3" s="91"/>
    </row>
    <row r="4" spans="1:12" ht="19.5" customHeight="1" x14ac:dyDescent="0.35">
      <c r="A4" s="92"/>
      <c r="B4" s="93"/>
      <c r="C4" s="93"/>
      <c r="D4" s="93"/>
      <c r="E4" s="93"/>
      <c r="F4" s="93"/>
      <c r="G4" s="93"/>
      <c r="H4" s="93"/>
      <c r="I4" s="93"/>
      <c r="J4" s="93"/>
      <c r="K4" s="93"/>
      <c r="L4" s="94"/>
    </row>
    <row r="5" spans="1:12" x14ac:dyDescent="0.35">
      <c r="A5" s="92"/>
      <c r="B5" s="212" t="s">
        <v>11</v>
      </c>
      <c r="C5" s="213"/>
      <c r="D5" s="93"/>
      <c r="E5" s="214"/>
      <c r="F5" s="215"/>
      <c r="G5" s="93"/>
      <c r="H5" s="212" t="s">
        <v>12</v>
      </c>
      <c r="I5" s="213"/>
      <c r="J5" s="93"/>
      <c r="K5" s="118" t="str">
        <f>_xlfn.IFNA(VLOOKUP(E5,Rec_Ligues,2,FALSE),"")</f>
        <v/>
      </c>
      <c r="L5" s="95"/>
    </row>
    <row r="6" spans="1:12" x14ac:dyDescent="0.35">
      <c r="A6" s="92"/>
      <c r="B6" s="93"/>
      <c r="C6" s="93"/>
      <c r="D6" s="93"/>
      <c r="E6" s="93"/>
      <c r="F6" s="93"/>
      <c r="G6" s="93"/>
      <c r="H6" s="93"/>
      <c r="I6" s="93"/>
      <c r="J6" s="93"/>
      <c r="K6" s="93"/>
      <c r="L6" s="95"/>
    </row>
    <row r="7" spans="1:12" x14ac:dyDescent="0.35">
      <c r="A7" s="92"/>
      <c r="B7" s="212" t="s">
        <v>0</v>
      </c>
      <c r="C7" s="213"/>
      <c r="D7" s="93"/>
      <c r="E7" s="216"/>
      <c r="F7" s="217"/>
      <c r="G7" s="93"/>
      <c r="H7" s="212" t="s">
        <v>15</v>
      </c>
      <c r="I7" s="213"/>
      <c r="J7" s="93"/>
      <c r="K7" s="118" t="str">
        <f>_xlfn.IFNA(VLOOKUP(E7,Rec_Comités,2,FALSE),"")</f>
        <v/>
      </c>
      <c r="L7" s="95"/>
    </row>
    <row r="8" spans="1:12" x14ac:dyDescent="0.35">
      <c r="A8" s="189"/>
      <c r="B8" s="190"/>
      <c r="C8" s="190"/>
      <c r="D8" s="190"/>
      <c r="E8" s="190"/>
      <c r="F8" s="190"/>
      <c r="G8" s="190"/>
      <c r="H8" s="190"/>
      <c r="I8" s="190"/>
      <c r="J8" s="190"/>
      <c r="K8" s="190"/>
      <c r="L8" s="191"/>
    </row>
    <row r="9" spans="1:12" x14ac:dyDescent="0.35">
      <c r="A9" s="92"/>
      <c r="B9" s="212" t="s">
        <v>282</v>
      </c>
      <c r="C9" s="213"/>
      <c r="D9" s="93"/>
      <c r="E9" s="214"/>
      <c r="F9" s="215"/>
      <c r="G9" s="93"/>
      <c r="H9" s="212" t="s">
        <v>281</v>
      </c>
      <c r="I9" s="213"/>
      <c r="J9" s="93"/>
      <c r="K9" s="118" t="str">
        <f>_xlfn.IFNA(VLOOKUP(E9,Rec_Clubs,2,FALSE),"")</f>
        <v/>
      </c>
      <c r="L9" s="95"/>
    </row>
    <row r="10" spans="1:12" x14ac:dyDescent="0.35">
      <c r="A10" s="189"/>
      <c r="B10" s="190"/>
      <c r="C10" s="190"/>
      <c r="D10" s="190"/>
      <c r="E10" s="190"/>
      <c r="F10" s="190"/>
      <c r="G10" s="190"/>
      <c r="H10" s="190"/>
      <c r="I10" s="190"/>
      <c r="J10" s="190"/>
      <c r="K10" s="190"/>
      <c r="L10" s="191"/>
    </row>
    <row r="11" spans="1:12" s="9" customFormat="1" ht="13" x14ac:dyDescent="0.3">
      <c r="A11" s="208" t="s">
        <v>4133</v>
      </c>
      <c r="B11" s="209"/>
      <c r="C11" s="209"/>
      <c r="D11" s="209"/>
      <c r="E11" s="209"/>
      <c r="F11" s="209"/>
      <c r="G11" s="209"/>
      <c r="H11" s="209"/>
      <c r="I11" s="209"/>
      <c r="J11" s="209"/>
      <c r="K11" s="209"/>
      <c r="L11" s="210"/>
    </row>
    <row r="12" spans="1:12" x14ac:dyDescent="0.35">
      <c r="A12" s="92"/>
      <c r="B12" s="171" t="s">
        <v>4134</v>
      </c>
      <c r="C12" s="171"/>
      <c r="D12" s="93"/>
      <c r="E12" s="207"/>
      <c r="F12" s="207"/>
      <c r="G12" s="93"/>
      <c r="H12" s="171" t="s">
        <v>4135</v>
      </c>
      <c r="I12" s="171"/>
      <c r="J12" s="93"/>
      <c r="K12" s="119"/>
      <c r="L12" s="95"/>
    </row>
    <row r="13" spans="1:12" ht="15" thickBot="1" x14ac:dyDescent="0.4">
      <c r="A13" s="192"/>
      <c r="B13" s="193"/>
      <c r="C13" s="193"/>
      <c r="D13" s="193"/>
      <c r="E13" s="193"/>
      <c r="F13" s="193"/>
      <c r="G13" s="193"/>
      <c r="H13" s="193"/>
      <c r="I13" s="193"/>
      <c r="J13" s="193"/>
      <c r="K13" s="193"/>
      <c r="L13" s="194"/>
    </row>
    <row r="14" spans="1:12" ht="19.5" customHeight="1" x14ac:dyDescent="0.35">
      <c r="A14" s="92"/>
      <c r="B14" s="93"/>
      <c r="C14" s="93"/>
      <c r="D14" s="93"/>
      <c r="E14" s="93"/>
      <c r="F14" s="93"/>
      <c r="G14" s="93"/>
      <c r="H14" s="93"/>
      <c r="I14" s="93"/>
      <c r="J14" s="93"/>
      <c r="K14" s="93"/>
      <c r="L14" s="94"/>
    </row>
    <row r="15" spans="1:12" ht="19.5" customHeight="1" x14ac:dyDescent="0.35">
      <c r="A15" s="90"/>
      <c r="B15" s="188" t="s">
        <v>4186</v>
      </c>
      <c r="C15" s="188"/>
      <c r="D15" s="188"/>
      <c r="E15" s="188"/>
      <c r="F15" s="188"/>
      <c r="G15" s="188"/>
      <c r="H15" s="188"/>
      <c r="I15" s="188"/>
      <c r="J15" s="188"/>
      <c r="K15" s="188"/>
      <c r="L15" s="91"/>
    </row>
    <row r="16" spans="1:12" ht="19.5" customHeight="1" x14ac:dyDescent="0.35">
      <c r="A16" s="92"/>
      <c r="B16" s="93"/>
      <c r="C16" s="93"/>
      <c r="D16" s="93"/>
      <c r="E16" s="93"/>
      <c r="F16" s="93"/>
      <c r="G16" s="93"/>
      <c r="H16" s="93"/>
      <c r="I16" s="93"/>
      <c r="J16" s="93"/>
      <c r="K16" s="93"/>
      <c r="L16" s="94"/>
    </row>
    <row r="17" spans="1:12" ht="19.5" customHeight="1" x14ac:dyDescent="0.35">
      <c r="A17" s="92"/>
      <c r="B17" s="219" t="s">
        <v>4187</v>
      </c>
      <c r="C17" s="220"/>
      <c r="D17" s="93"/>
      <c r="E17" s="221"/>
      <c r="F17" s="222"/>
      <c r="G17" s="93"/>
      <c r="H17" s="93"/>
      <c r="I17" s="93"/>
      <c r="J17" s="93"/>
      <c r="K17" s="93"/>
      <c r="L17" s="94"/>
    </row>
    <row r="18" spans="1:12" ht="23.15" customHeight="1" thickBot="1" x14ac:dyDescent="0.4">
      <c r="A18" s="192"/>
      <c r="B18" s="193"/>
      <c r="C18" s="193"/>
      <c r="D18" s="193"/>
      <c r="E18" s="193"/>
      <c r="F18" s="193"/>
      <c r="G18" s="193"/>
      <c r="H18" s="193"/>
      <c r="I18" s="193"/>
      <c r="J18" s="193"/>
      <c r="K18" s="193"/>
      <c r="L18" s="194"/>
    </row>
    <row r="19" spans="1:12" x14ac:dyDescent="0.35">
      <c r="A19" s="203"/>
      <c r="B19" s="204"/>
      <c r="C19" s="204"/>
      <c r="D19" s="204"/>
      <c r="E19" s="204"/>
      <c r="F19" s="204"/>
      <c r="G19" s="204"/>
      <c r="H19" s="204"/>
      <c r="I19" s="204"/>
      <c r="J19" s="204"/>
      <c r="K19" s="204"/>
      <c r="L19" s="205"/>
    </row>
    <row r="20" spans="1:12" ht="19.5" customHeight="1" x14ac:dyDescent="0.35">
      <c r="A20" s="92"/>
      <c r="B20" s="188" t="s">
        <v>18</v>
      </c>
      <c r="C20" s="188"/>
      <c r="D20" s="188"/>
      <c r="E20" s="188"/>
      <c r="F20" s="188"/>
      <c r="G20" s="188"/>
      <c r="H20" s="188"/>
      <c r="I20" s="188"/>
      <c r="J20" s="188"/>
      <c r="K20" s="188"/>
      <c r="L20" s="95"/>
    </row>
    <row r="21" spans="1:12" x14ac:dyDescent="0.35">
      <c r="A21" s="189"/>
      <c r="B21" s="206"/>
      <c r="C21" s="206"/>
      <c r="D21" s="206"/>
      <c r="E21" s="206"/>
      <c r="F21" s="206"/>
      <c r="G21" s="206"/>
      <c r="H21" s="206"/>
      <c r="I21" s="206"/>
      <c r="J21" s="206"/>
      <c r="K21" s="206"/>
      <c r="L21" s="191"/>
    </row>
    <row r="22" spans="1:12" x14ac:dyDescent="0.35">
      <c r="A22" s="92"/>
      <c r="B22" s="206"/>
      <c r="C22" s="206"/>
      <c r="D22" s="206"/>
      <c r="E22" s="171" t="s">
        <v>1</v>
      </c>
      <c r="F22" s="171"/>
      <c r="G22" s="171" t="s">
        <v>3</v>
      </c>
      <c r="H22" s="171"/>
      <c r="I22" s="171" t="s">
        <v>2</v>
      </c>
      <c r="J22" s="171"/>
      <c r="K22" s="171"/>
      <c r="L22" s="95"/>
    </row>
    <row r="23" spans="1:12" x14ac:dyDescent="0.35">
      <c r="A23" s="92"/>
      <c r="B23" s="171" t="s">
        <v>13</v>
      </c>
      <c r="C23" s="171"/>
      <c r="D23" s="171"/>
      <c r="E23" s="172"/>
      <c r="F23" s="172"/>
      <c r="G23" s="174"/>
      <c r="H23" s="174"/>
      <c r="I23" s="218"/>
      <c r="J23" s="172"/>
      <c r="K23" s="172"/>
      <c r="L23" s="95"/>
    </row>
    <row r="24" spans="1:12" x14ac:dyDescent="0.35">
      <c r="A24" s="92"/>
      <c r="B24" s="171" t="s">
        <v>19</v>
      </c>
      <c r="C24" s="171"/>
      <c r="D24" s="171"/>
      <c r="E24" s="172"/>
      <c r="F24" s="172"/>
      <c r="G24" s="174"/>
      <c r="H24" s="174"/>
      <c r="I24" s="172"/>
      <c r="J24" s="172"/>
      <c r="K24" s="172"/>
      <c r="L24" s="95"/>
    </row>
    <row r="25" spans="1:12" x14ac:dyDescent="0.35">
      <c r="A25" s="189"/>
      <c r="B25" s="206"/>
      <c r="C25" s="206"/>
      <c r="D25" s="206"/>
      <c r="E25" s="206"/>
      <c r="F25" s="206"/>
      <c r="G25" s="206"/>
      <c r="H25" s="206"/>
      <c r="I25" s="206"/>
      <c r="J25" s="206"/>
      <c r="K25" s="206"/>
      <c r="L25" s="191"/>
    </row>
    <row r="26" spans="1:12" s="9" customFormat="1" ht="13" x14ac:dyDescent="0.3">
      <c r="A26" s="208" t="s">
        <v>4165</v>
      </c>
      <c r="B26" s="211"/>
      <c r="C26" s="211"/>
      <c r="D26" s="211"/>
      <c r="E26" s="211"/>
      <c r="F26" s="211"/>
      <c r="G26" s="211"/>
      <c r="H26" s="211"/>
      <c r="I26" s="211"/>
      <c r="J26" s="211"/>
      <c r="K26" s="211"/>
      <c r="L26" s="210"/>
    </row>
    <row r="27" spans="1:12" x14ac:dyDescent="0.35">
      <c r="A27" s="92"/>
      <c r="B27" s="171" t="s">
        <v>17</v>
      </c>
      <c r="C27" s="171"/>
      <c r="D27" s="171"/>
      <c r="E27" s="171" t="s">
        <v>1</v>
      </c>
      <c r="F27" s="171"/>
      <c r="G27" s="171" t="s">
        <v>3</v>
      </c>
      <c r="H27" s="171"/>
      <c r="I27" s="171" t="s">
        <v>2</v>
      </c>
      <c r="J27" s="171"/>
      <c r="K27" s="171"/>
      <c r="L27" s="95"/>
    </row>
    <row r="28" spans="1:12" x14ac:dyDescent="0.35">
      <c r="A28" s="92"/>
      <c r="B28" s="178"/>
      <c r="C28" s="178"/>
      <c r="D28" s="178"/>
      <c r="E28" s="172"/>
      <c r="F28" s="172"/>
      <c r="G28" s="173"/>
      <c r="H28" s="174"/>
      <c r="I28" s="172"/>
      <c r="J28" s="172"/>
      <c r="K28" s="172"/>
      <c r="L28" s="95"/>
    </row>
    <row r="29" spans="1:12" x14ac:dyDescent="0.35">
      <c r="A29" s="92"/>
      <c r="B29" s="178"/>
      <c r="C29" s="178"/>
      <c r="D29" s="178"/>
      <c r="E29" s="172"/>
      <c r="F29" s="172"/>
      <c r="G29" s="174"/>
      <c r="H29" s="174"/>
      <c r="I29" s="172"/>
      <c r="J29" s="172"/>
      <c r="K29" s="172"/>
      <c r="L29" s="95"/>
    </row>
    <row r="30" spans="1:12" x14ac:dyDescent="0.35">
      <c r="A30" s="92"/>
      <c r="B30" s="178"/>
      <c r="C30" s="178"/>
      <c r="D30" s="178"/>
      <c r="E30" s="172"/>
      <c r="F30" s="172"/>
      <c r="G30" s="174"/>
      <c r="H30" s="174"/>
      <c r="I30" s="172"/>
      <c r="J30" s="172"/>
      <c r="K30" s="172"/>
      <c r="L30" s="95"/>
    </row>
    <row r="31" spans="1:12" x14ac:dyDescent="0.35">
      <c r="A31" s="92"/>
      <c r="B31" s="179"/>
      <c r="C31" s="180"/>
      <c r="D31" s="181"/>
      <c r="E31" s="182"/>
      <c r="F31" s="183"/>
      <c r="G31" s="197"/>
      <c r="H31" s="198"/>
      <c r="I31" s="182"/>
      <c r="J31" s="199"/>
      <c r="K31" s="183"/>
      <c r="L31" s="95"/>
    </row>
    <row r="32" spans="1:12" x14ac:dyDescent="0.35">
      <c r="A32" s="92"/>
      <c r="B32" s="179"/>
      <c r="C32" s="180"/>
      <c r="D32" s="181"/>
      <c r="E32" s="182"/>
      <c r="F32" s="183"/>
      <c r="G32" s="197"/>
      <c r="H32" s="198"/>
      <c r="I32" s="182"/>
      <c r="J32" s="199"/>
      <c r="K32" s="183"/>
      <c r="L32" s="95"/>
    </row>
    <row r="33" spans="1:12" x14ac:dyDescent="0.35">
      <c r="A33" s="92"/>
      <c r="B33" s="179"/>
      <c r="C33" s="180"/>
      <c r="D33" s="181"/>
      <c r="E33" s="182"/>
      <c r="F33" s="183"/>
      <c r="G33" s="197"/>
      <c r="H33" s="198"/>
      <c r="I33" s="182"/>
      <c r="J33" s="199"/>
      <c r="K33" s="183"/>
      <c r="L33" s="95"/>
    </row>
    <row r="34" spans="1:12" x14ac:dyDescent="0.35">
      <c r="A34" s="92"/>
      <c r="B34" s="178"/>
      <c r="C34" s="178"/>
      <c r="D34" s="178"/>
      <c r="E34" s="172"/>
      <c r="F34" s="172"/>
      <c r="G34" s="174"/>
      <c r="H34" s="174"/>
      <c r="I34" s="172"/>
      <c r="J34" s="172"/>
      <c r="K34" s="172"/>
      <c r="L34" s="95"/>
    </row>
    <row r="35" spans="1:12" x14ac:dyDescent="0.35">
      <c r="A35" s="92"/>
      <c r="B35" s="178"/>
      <c r="C35" s="178"/>
      <c r="D35" s="178"/>
      <c r="E35" s="172"/>
      <c r="F35" s="172"/>
      <c r="G35" s="174"/>
      <c r="H35" s="174"/>
      <c r="I35" s="172"/>
      <c r="J35" s="172"/>
      <c r="K35" s="172"/>
      <c r="L35" s="95"/>
    </row>
    <row r="36" spans="1:12" x14ac:dyDescent="0.35">
      <c r="A36" s="92"/>
      <c r="B36" s="178"/>
      <c r="C36" s="178"/>
      <c r="D36" s="178"/>
      <c r="E36" s="172"/>
      <c r="F36" s="172"/>
      <c r="G36" s="174"/>
      <c r="H36" s="174"/>
      <c r="I36" s="172"/>
      <c r="J36" s="172"/>
      <c r="K36" s="172"/>
      <c r="L36" s="95"/>
    </row>
    <row r="37" spans="1:12" x14ac:dyDescent="0.35">
      <c r="A37" s="90"/>
      <c r="B37" s="178"/>
      <c r="C37" s="178"/>
      <c r="D37" s="178"/>
      <c r="E37" s="172"/>
      <c r="F37" s="172"/>
      <c r="G37" s="174"/>
      <c r="H37" s="174"/>
      <c r="I37" s="172"/>
      <c r="J37" s="172"/>
      <c r="K37" s="172"/>
      <c r="L37" s="96"/>
    </row>
    <row r="38" spans="1:12" ht="15" thickBot="1" x14ac:dyDescent="0.4">
      <c r="A38" s="192"/>
      <c r="B38" s="193"/>
      <c r="C38" s="193"/>
      <c r="D38" s="193"/>
      <c r="E38" s="193"/>
      <c r="F38" s="193"/>
      <c r="G38" s="193"/>
      <c r="H38" s="193"/>
      <c r="I38" s="193"/>
      <c r="J38" s="193"/>
      <c r="K38" s="193"/>
      <c r="L38" s="194"/>
    </row>
    <row r="39" spans="1:12" x14ac:dyDescent="0.35">
      <c r="A39" s="203"/>
      <c r="B39" s="204"/>
      <c r="C39" s="204"/>
      <c r="D39" s="204"/>
      <c r="E39" s="204"/>
      <c r="F39" s="204"/>
      <c r="G39" s="204"/>
      <c r="H39" s="204"/>
      <c r="I39" s="204"/>
      <c r="J39" s="204"/>
      <c r="K39" s="204"/>
      <c r="L39" s="205"/>
    </row>
    <row r="40" spans="1:12" ht="18.5" x14ac:dyDescent="0.35">
      <c r="A40" s="92"/>
      <c r="B40" s="188" t="s">
        <v>14</v>
      </c>
      <c r="C40" s="188"/>
      <c r="D40" s="188"/>
      <c r="E40" s="188"/>
      <c r="F40" s="188"/>
      <c r="G40" s="188"/>
      <c r="H40" s="188"/>
      <c r="I40" s="188"/>
      <c r="J40" s="188"/>
      <c r="K40" s="188"/>
      <c r="L40" s="95"/>
    </row>
    <row r="41" spans="1:12" x14ac:dyDescent="0.35">
      <c r="A41" s="189"/>
      <c r="B41" s="206"/>
      <c r="C41" s="206"/>
      <c r="D41" s="206"/>
      <c r="E41" s="206"/>
      <c r="F41" s="206"/>
      <c r="G41" s="206"/>
      <c r="H41" s="206"/>
      <c r="I41" s="206"/>
      <c r="J41" s="206"/>
      <c r="K41" s="206"/>
      <c r="L41" s="191"/>
    </row>
    <row r="42" spans="1:12" x14ac:dyDescent="0.35">
      <c r="A42" s="92"/>
      <c r="B42" s="171" t="s">
        <v>4141</v>
      </c>
      <c r="C42" s="171"/>
      <c r="D42" s="171"/>
      <c r="E42" s="171" t="s">
        <v>1</v>
      </c>
      <c r="F42" s="171"/>
      <c r="G42" s="171" t="s">
        <v>3</v>
      </c>
      <c r="H42" s="171"/>
      <c r="I42" s="171" t="s">
        <v>2</v>
      </c>
      <c r="J42" s="171"/>
      <c r="K42" s="171"/>
      <c r="L42" s="95"/>
    </row>
    <row r="43" spans="1:12" x14ac:dyDescent="0.35">
      <c r="A43" s="92"/>
      <c r="B43" s="187" t="s">
        <v>20</v>
      </c>
      <c r="C43" s="187"/>
      <c r="D43" s="187"/>
      <c r="E43" s="172"/>
      <c r="F43" s="172"/>
      <c r="G43" s="174"/>
      <c r="H43" s="174"/>
      <c r="I43" s="172"/>
      <c r="J43" s="172"/>
      <c r="K43" s="172"/>
      <c r="L43" s="95"/>
    </row>
    <row r="44" spans="1:12" x14ac:dyDescent="0.35">
      <c r="A44" s="92"/>
      <c r="B44" s="187" t="s">
        <v>4192</v>
      </c>
      <c r="C44" s="187"/>
      <c r="D44" s="187"/>
      <c r="E44" s="172"/>
      <c r="F44" s="172"/>
      <c r="G44" s="174"/>
      <c r="H44" s="174"/>
      <c r="I44" s="172"/>
      <c r="J44" s="172"/>
      <c r="K44" s="172"/>
      <c r="L44" s="95"/>
    </row>
    <row r="45" spans="1:12" x14ac:dyDescent="0.35">
      <c r="A45" s="92"/>
      <c r="B45" s="175" t="s">
        <v>21</v>
      </c>
      <c r="C45" s="176"/>
      <c r="D45" s="177"/>
      <c r="E45" s="172"/>
      <c r="F45" s="172"/>
      <c r="G45" s="174"/>
      <c r="H45" s="174"/>
      <c r="I45" s="172"/>
      <c r="J45" s="172"/>
      <c r="K45" s="172"/>
      <c r="L45" s="95"/>
    </row>
    <row r="46" spans="1:12" ht="15" thickBot="1" x14ac:dyDescent="0.4">
      <c r="A46" s="192"/>
      <c r="B46" s="193"/>
      <c r="C46" s="193"/>
      <c r="D46" s="193"/>
      <c r="E46" s="193"/>
      <c r="F46" s="193"/>
      <c r="G46" s="193"/>
      <c r="H46" s="193"/>
      <c r="I46" s="193"/>
      <c r="J46" s="193"/>
      <c r="K46" s="193"/>
      <c r="L46" s="194"/>
    </row>
    <row r="47" spans="1:12" x14ac:dyDescent="0.35">
      <c r="A47" s="92"/>
      <c r="B47" s="93"/>
      <c r="C47" s="93"/>
      <c r="D47" s="93"/>
      <c r="E47" s="93"/>
      <c r="F47" s="93"/>
      <c r="G47" s="93"/>
      <c r="H47" s="93"/>
      <c r="I47" s="93"/>
      <c r="J47" s="93"/>
      <c r="K47" s="93"/>
      <c r="L47" s="95"/>
    </row>
    <row r="48" spans="1:12" ht="18.5" x14ac:dyDescent="0.35">
      <c r="A48" s="92"/>
      <c r="B48" s="188" t="s">
        <v>23</v>
      </c>
      <c r="C48" s="188"/>
      <c r="D48" s="188"/>
      <c r="E48" s="188"/>
      <c r="F48" s="188"/>
      <c r="G48" s="188"/>
      <c r="H48" s="188"/>
      <c r="I48" s="188"/>
      <c r="J48" s="188"/>
      <c r="K48" s="188"/>
      <c r="L48" s="95"/>
    </row>
    <row r="49" spans="1:12" x14ac:dyDescent="0.35">
      <c r="A49" s="189"/>
      <c r="B49" s="190"/>
      <c r="C49" s="190"/>
      <c r="D49" s="190"/>
      <c r="E49" s="190"/>
      <c r="F49" s="190"/>
      <c r="G49" s="190"/>
      <c r="H49" s="190"/>
      <c r="I49" s="190"/>
      <c r="J49" s="190"/>
      <c r="K49" s="190"/>
      <c r="L49" s="191"/>
    </row>
    <row r="50" spans="1:12" x14ac:dyDescent="0.35">
      <c r="A50" s="92"/>
      <c r="B50" s="184" t="s">
        <v>22</v>
      </c>
      <c r="C50" s="185"/>
      <c r="D50" s="185"/>
      <c r="E50" s="186"/>
      <c r="F50" s="10" t="s">
        <v>4142</v>
      </c>
      <c r="G50" s="184" t="s">
        <v>4143</v>
      </c>
      <c r="H50" s="185"/>
      <c r="I50" s="185"/>
      <c r="J50" s="185"/>
      <c r="K50" s="186"/>
      <c r="L50" s="95"/>
    </row>
    <row r="51" spans="1:12" ht="22.5" customHeight="1" x14ac:dyDescent="0.35">
      <c r="A51" s="92"/>
      <c r="B51" s="195" t="s">
        <v>4</v>
      </c>
      <c r="C51" s="195"/>
      <c r="D51" s="195"/>
      <c r="E51" s="195"/>
      <c r="F51" s="49" t="s">
        <v>4191</v>
      </c>
      <c r="G51" s="196"/>
      <c r="H51" s="196"/>
      <c r="I51" s="196"/>
      <c r="J51" s="196"/>
      <c r="K51" s="196"/>
      <c r="L51" s="95"/>
    </row>
    <row r="52" spans="1:12" ht="22.5" customHeight="1" x14ac:dyDescent="0.35">
      <c r="A52" s="92"/>
      <c r="B52" s="195" t="s">
        <v>5</v>
      </c>
      <c r="C52" s="195"/>
      <c r="D52" s="195"/>
      <c r="E52" s="195"/>
      <c r="F52" s="49" t="s">
        <v>4191</v>
      </c>
      <c r="G52" s="196"/>
      <c r="H52" s="196"/>
      <c r="I52" s="196"/>
      <c r="J52" s="196"/>
      <c r="K52" s="196"/>
      <c r="L52" s="95"/>
    </row>
    <row r="53" spans="1:12" ht="22.5" customHeight="1" x14ac:dyDescent="0.35">
      <c r="A53" s="92"/>
      <c r="B53" s="195" t="s">
        <v>6</v>
      </c>
      <c r="C53" s="195"/>
      <c r="D53" s="195"/>
      <c r="E53" s="195"/>
      <c r="F53" s="49" t="s">
        <v>4191</v>
      </c>
      <c r="G53" s="196"/>
      <c r="H53" s="196"/>
      <c r="I53" s="196"/>
      <c r="J53" s="196"/>
      <c r="K53" s="196"/>
      <c r="L53" s="95"/>
    </row>
    <row r="54" spans="1:12" ht="22.5" customHeight="1" x14ac:dyDescent="0.35">
      <c r="A54" s="92"/>
      <c r="B54" s="195" t="s">
        <v>7</v>
      </c>
      <c r="C54" s="195"/>
      <c r="D54" s="195"/>
      <c r="E54" s="195"/>
      <c r="F54" s="49" t="s">
        <v>4191</v>
      </c>
      <c r="G54" s="196"/>
      <c r="H54" s="196"/>
      <c r="I54" s="196"/>
      <c r="J54" s="196"/>
      <c r="K54" s="196"/>
      <c r="L54" s="95"/>
    </row>
    <row r="55" spans="1:12" ht="22.5" customHeight="1" x14ac:dyDescent="0.35">
      <c r="A55" s="92"/>
      <c r="B55" s="195" t="s">
        <v>8</v>
      </c>
      <c r="C55" s="195"/>
      <c r="D55" s="195"/>
      <c r="E55" s="195"/>
      <c r="F55" s="49" t="s">
        <v>4191</v>
      </c>
      <c r="G55" s="196"/>
      <c r="H55" s="196"/>
      <c r="I55" s="196"/>
      <c r="J55" s="196"/>
      <c r="K55" s="196"/>
      <c r="L55" s="95"/>
    </row>
    <row r="56" spans="1:12" ht="22.5" customHeight="1" x14ac:dyDescent="0.35">
      <c r="A56" s="92"/>
      <c r="B56" s="195" t="s">
        <v>24</v>
      </c>
      <c r="C56" s="195"/>
      <c r="D56" s="195"/>
      <c r="E56" s="195"/>
      <c r="F56" s="49" t="s">
        <v>4191</v>
      </c>
      <c r="G56" s="196"/>
      <c r="H56" s="196"/>
      <c r="I56" s="196"/>
      <c r="J56" s="196"/>
      <c r="K56" s="196"/>
      <c r="L56" s="95"/>
    </row>
    <row r="57" spans="1:12" ht="22.5" customHeight="1" x14ac:dyDescent="0.35">
      <c r="A57" s="92"/>
      <c r="B57" s="195" t="s">
        <v>25</v>
      </c>
      <c r="C57" s="195"/>
      <c r="D57" s="195"/>
      <c r="E57" s="195"/>
      <c r="F57" s="49" t="s">
        <v>4191</v>
      </c>
      <c r="G57" s="196"/>
      <c r="H57" s="196"/>
      <c r="I57" s="196"/>
      <c r="J57" s="196"/>
      <c r="K57" s="196"/>
      <c r="L57" s="95"/>
    </row>
    <row r="58" spans="1:12" ht="22.5" customHeight="1" x14ac:dyDescent="0.35">
      <c r="A58" s="92"/>
      <c r="B58" s="195" t="s">
        <v>9</v>
      </c>
      <c r="C58" s="195"/>
      <c r="D58" s="195"/>
      <c r="E58" s="195"/>
      <c r="F58" s="49" t="s">
        <v>4191</v>
      </c>
      <c r="G58" s="196"/>
      <c r="H58" s="196"/>
      <c r="I58" s="196"/>
      <c r="J58" s="196"/>
      <c r="K58" s="196"/>
      <c r="L58" s="95"/>
    </row>
    <row r="59" spans="1:12" ht="22.5" customHeight="1" x14ac:dyDescent="0.35">
      <c r="A59" s="92"/>
      <c r="B59" s="195" t="s">
        <v>26</v>
      </c>
      <c r="C59" s="195"/>
      <c r="D59" s="195"/>
      <c r="E59" s="195"/>
      <c r="F59" s="49" t="s">
        <v>4191</v>
      </c>
      <c r="G59" s="196"/>
      <c r="H59" s="196"/>
      <c r="I59" s="196"/>
      <c r="J59" s="196"/>
      <c r="K59" s="196"/>
      <c r="L59" s="95"/>
    </row>
    <row r="60" spans="1:12" ht="15" thickBot="1" x14ac:dyDescent="0.4">
      <c r="A60" s="97"/>
      <c r="B60" s="98"/>
      <c r="C60" s="98"/>
      <c r="D60" s="98"/>
      <c r="E60" s="98"/>
      <c r="F60" s="98"/>
      <c r="G60" s="98"/>
      <c r="H60" s="98"/>
      <c r="I60" s="98"/>
      <c r="J60" s="98"/>
      <c r="K60" s="98"/>
      <c r="L60" s="99"/>
    </row>
  </sheetData>
  <sheetProtection algorithmName="SHA-512" hashValue="K2JH8A7Tfk5aKZmqOas7a/JKzRz7MLZ2h5uQtNFjlAHjVPhR+xQQSKC69E8aWysqjEaF73uUZtm+Fd8R6cHIKg==" saltValue="k9dZbQgIMVhv87wMFZkyHQ==" spinCount="100000" sheet="1" selectLockedCells="1"/>
  <sortState xmlns:xlrd2="http://schemas.microsoft.com/office/spreadsheetml/2017/richdata2" ref="F39:F140">
    <sortCondition ref="F39:F140"/>
  </sortState>
  <dataConsolidate/>
  <mergeCells count="127">
    <mergeCell ref="A26:L26"/>
    <mergeCell ref="A25:L25"/>
    <mergeCell ref="B5:C5"/>
    <mergeCell ref="E5:F5"/>
    <mergeCell ref="H5:I5"/>
    <mergeCell ref="B7:C7"/>
    <mergeCell ref="E7:F7"/>
    <mergeCell ref="H7:I7"/>
    <mergeCell ref="B23:D23"/>
    <mergeCell ref="E23:F23"/>
    <mergeCell ref="G23:H23"/>
    <mergeCell ref="I23:K23"/>
    <mergeCell ref="B15:K15"/>
    <mergeCell ref="B17:C17"/>
    <mergeCell ref="E17:F17"/>
    <mergeCell ref="B24:D24"/>
    <mergeCell ref="A8:L8"/>
    <mergeCell ref="B9:C9"/>
    <mergeCell ref="E9:F9"/>
    <mergeCell ref="H9:I9"/>
    <mergeCell ref="A38:L38"/>
    <mergeCell ref="A39:L39"/>
    <mergeCell ref="B40:K40"/>
    <mergeCell ref="A41:L41"/>
    <mergeCell ref="G30:H30"/>
    <mergeCell ref="E34:F34"/>
    <mergeCell ref="B34:D34"/>
    <mergeCell ref="I30:K30"/>
    <mergeCell ref="I34:K34"/>
    <mergeCell ref="E36:F36"/>
    <mergeCell ref="G36:H36"/>
    <mergeCell ref="E37:F37"/>
    <mergeCell ref="G37:H37"/>
    <mergeCell ref="I35:K35"/>
    <mergeCell ref="I37:K37"/>
    <mergeCell ref="B37:D37"/>
    <mergeCell ref="E30:F30"/>
    <mergeCell ref="I36:K36"/>
    <mergeCell ref="I32:K32"/>
    <mergeCell ref="I33:K33"/>
    <mergeCell ref="B32:D32"/>
    <mergeCell ref="B33:D33"/>
    <mergeCell ref="E31:F31"/>
    <mergeCell ref="E32:F32"/>
    <mergeCell ref="G31:H31"/>
    <mergeCell ref="G32:H32"/>
    <mergeCell ref="G33:H33"/>
    <mergeCell ref="I31:K31"/>
    <mergeCell ref="A1:L1"/>
    <mergeCell ref="A2:L2"/>
    <mergeCell ref="A18:L18"/>
    <mergeCell ref="A19:L19"/>
    <mergeCell ref="I22:K22"/>
    <mergeCell ref="E22:F22"/>
    <mergeCell ref="I24:K24"/>
    <mergeCell ref="E24:F24"/>
    <mergeCell ref="G24:H24"/>
    <mergeCell ref="A21:L21"/>
    <mergeCell ref="B22:D22"/>
    <mergeCell ref="A10:L10"/>
    <mergeCell ref="G22:H22"/>
    <mergeCell ref="E12:F12"/>
    <mergeCell ref="H12:I12"/>
    <mergeCell ref="B12:C12"/>
    <mergeCell ref="A13:L13"/>
    <mergeCell ref="B3:K3"/>
    <mergeCell ref="B20:K20"/>
    <mergeCell ref="A11:L11"/>
    <mergeCell ref="B59:E59"/>
    <mergeCell ref="G51:K51"/>
    <mergeCell ref="G52:K52"/>
    <mergeCell ref="G53:K53"/>
    <mergeCell ref="G54:K54"/>
    <mergeCell ref="G55:K55"/>
    <mergeCell ref="G59:K59"/>
    <mergeCell ref="B52:E52"/>
    <mergeCell ref="B53:E53"/>
    <mergeCell ref="B57:E57"/>
    <mergeCell ref="G57:K57"/>
    <mergeCell ref="B58:E58"/>
    <mergeCell ref="G58:K58"/>
    <mergeCell ref="B51:E51"/>
    <mergeCell ref="B56:E56"/>
    <mergeCell ref="G56:K56"/>
    <mergeCell ref="B54:E54"/>
    <mergeCell ref="B55:E55"/>
    <mergeCell ref="G50:K50"/>
    <mergeCell ref="B42:D42"/>
    <mergeCell ref="E42:F42"/>
    <mergeCell ref="G42:H42"/>
    <mergeCell ref="I42:K42"/>
    <mergeCell ref="B43:D43"/>
    <mergeCell ref="E43:F43"/>
    <mergeCell ref="G43:H43"/>
    <mergeCell ref="I43:K43"/>
    <mergeCell ref="B44:D44"/>
    <mergeCell ref="E44:F44"/>
    <mergeCell ref="G44:H44"/>
    <mergeCell ref="I44:K44"/>
    <mergeCell ref="B48:K48"/>
    <mergeCell ref="A49:L49"/>
    <mergeCell ref="B50:E50"/>
    <mergeCell ref="A46:L46"/>
    <mergeCell ref="E27:F27"/>
    <mergeCell ref="E28:F28"/>
    <mergeCell ref="G28:H28"/>
    <mergeCell ref="E29:F29"/>
    <mergeCell ref="B45:D45"/>
    <mergeCell ref="E45:F45"/>
    <mergeCell ref="G45:H45"/>
    <mergeCell ref="I45:K45"/>
    <mergeCell ref="I27:K27"/>
    <mergeCell ref="I28:K28"/>
    <mergeCell ref="I29:K29"/>
    <mergeCell ref="G35:H35"/>
    <mergeCell ref="G34:H34"/>
    <mergeCell ref="B35:D35"/>
    <mergeCell ref="B36:D36"/>
    <mergeCell ref="B27:D27"/>
    <mergeCell ref="B28:D28"/>
    <mergeCell ref="B29:D29"/>
    <mergeCell ref="B30:D30"/>
    <mergeCell ref="G27:H27"/>
    <mergeCell ref="G29:H29"/>
    <mergeCell ref="E35:F35"/>
    <mergeCell ref="B31:D31"/>
    <mergeCell ref="E33:F33"/>
  </mergeCells>
  <dataValidations count="7">
    <dataValidation type="list" allowBlank="1" showInputMessage="1" showErrorMessage="1" sqref="E5:F5" xr:uid="{00000000-0002-0000-0100-000000000000}">
      <formula1>Ligues</formula1>
    </dataValidation>
    <dataValidation type="list" allowBlank="1" showInputMessage="1" showErrorMessage="1" sqref="E7:F7" xr:uid="{00000000-0002-0000-0100-000001000000}">
      <formula1>INDIRECT("LIG_" &amp; K5)</formula1>
    </dataValidation>
    <dataValidation type="list" allowBlank="1" showInputMessage="1" showErrorMessage="1" sqref="E9:F9" xr:uid="{00000000-0002-0000-0100-000002000000}">
      <formula1>INDIRECT("COM_" &amp; K7)</formula1>
    </dataValidation>
    <dataValidation type="list" allowBlank="1" showInputMessage="1" showErrorMessage="1" sqref="B28:D37" xr:uid="{00000000-0002-0000-0100-000003000000}">
      <formula1>Arbitres</formula1>
    </dataValidation>
    <dataValidation type="whole" allowBlank="1" showInputMessage="1" showErrorMessage="1" sqref="G51:K59" xr:uid="{00000000-0002-0000-0100-000004000000}">
      <formula1>0</formula1>
      <formula2>200</formula2>
    </dataValidation>
    <dataValidation type="list" allowBlank="1" showInputMessage="1" showErrorMessage="1" sqref="E17:F17" xr:uid="{00000000-0002-0000-0100-000005000000}">
      <formula1>Demande</formula1>
    </dataValidation>
    <dataValidation type="list" allowBlank="1" showInputMessage="1" showErrorMessage="1" sqref="F51:F59" xr:uid="{00000000-0002-0000-0100-000006000000}">
      <formula1>Réponse</formula1>
    </dataValidation>
  </dataValidations>
  <printOptions horizontalCentered="1"/>
  <pageMargins left="0.39370078740157483" right="0.39370078740157483" top="0.39370078740157483" bottom="0.39370078740157483" header="0.31496062992125984" footer="0.31496062992125984"/>
  <pageSetup paperSize="9" scale="84" fitToHeight="0" orientation="portrait" r:id="rId1"/>
  <rowBreaks count="1" manualBreakCount="1">
    <brk id="3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pageSetUpPr fitToPage="1"/>
  </sheetPr>
  <dimension ref="A1:I25"/>
  <sheetViews>
    <sheetView topLeftCell="A15" zoomScale="80" zoomScaleNormal="80" workbookViewId="0">
      <selection activeCell="C8" sqref="C8"/>
    </sheetView>
  </sheetViews>
  <sheetFormatPr baseColWidth="10" defaultColWidth="11.453125" defaultRowHeight="14.5" x14ac:dyDescent="0.35"/>
  <cols>
    <col min="1" max="1" width="8.1796875" style="18" customWidth="1"/>
    <col min="2" max="2" width="76.453125" style="19" bestFit="1" customWidth="1"/>
    <col min="3" max="3" width="10.7265625" style="20" customWidth="1"/>
    <col min="4" max="4" width="20.7265625" style="13" customWidth="1"/>
    <col min="5" max="5" width="9.7265625" style="13" customWidth="1"/>
    <col min="6" max="6" width="20.7265625" style="13" customWidth="1"/>
    <col min="7" max="7" width="9.7265625" style="13" customWidth="1"/>
    <col min="8" max="8" width="20.7265625" style="13" customWidth="1"/>
    <col min="9" max="9" width="9.7265625" style="13" customWidth="1"/>
    <col min="10" max="16384" width="11.453125" style="16"/>
  </cols>
  <sheetData>
    <row r="1" spans="1:9" s="14" customFormat="1" ht="79.5" customHeight="1" thickBot="1" x14ac:dyDescent="0.65">
      <c r="A1" s="229" t="s">
        <v>10</v>
      </c>
      <c r="B1" s="230"/>
      <c r="C1" s="230"/>
      <c r="D1" s="230"/>
      <c r="E1" s="230"/>
      <c r="F1" s="230"/>
      <c r="G1" s="230"/>
      <c r="H1" s="230"/>
      <c r="I1" s="231"/>
    </row>
    <row r="2" spans="1:9" s="15" customFormat="1" ht="45" customHeight="1" x14ac:dyDescent="0.7">
      <c r="A2" s="241" t="str">
        <f>IF('1. Fiche d''Identité du Club'!E9=0,"",'1. Fiche d''Identité du Club'!E9)</f>
        <v/>
      </c>
      <c r="B2" s="242"/>
      <c r="C2" s="243"/>
      <c r="D2" s="232" t="s">
        <v>16</v>
      </c>
      <c r="E2" s="233"/>
      <c r="F2" s="233"/>
      <c r="G2" s="233"/>
      <c r="H2" s="233"/>
      <c r="I2" s="234"/>
    </row>
    <row r="3" spans="1:9" s="15" customFormat="1" ht="18.75" customHeight="1" thickBot="1" x14ac:dyDescent="0.75">
      <c r="A3" s="126"/>
      <c r="B3" s="11"/>
      <c r="C3" s="12"/>
      <c r="D3" s="244"/>
      <c r="E3" s="244"/>
      <c r="F3" s="245"/>
      <c r="G3" s="245"/>
      <c r="H3" s="12"/>
      <c r="I3" s="127"/>
    </row>
    <row r="4" spans="1:9" ht="48" customHeight="1" thickBot="1" x14ac:dyDescent="0.4">
      <c r="A4" s="246" t="s">
        <v>4157</v>
      </c>
      <c r="B4" s="247"/>
      <c r="C4" s="248"/>
      <c r="D4" s="237" t="str">
        <f>IF(COUNTIF(D8:E25,2)&gt;0,"NON CONFORME" &amp; CHAR(10) &amp; "1 SIFFLET","CONFORME" &amp; CHAR(10) &amp; "1 SIFFLET")</f>
        <v>NON CONFORME
1 SIFFLET</v>
      </c>
      <c r="E4" s="238"/>
      <c r="F4" s="237" t="str">
        <f>IF(COUNTIF(F8:G25,2)&gt;0,"NON CONFORME" &amp; CHAR(10) &amp; "2 SIFFLETS","CONFORME" &amp; CHAR(10) &amp; "2 SIFFLETS")</f>
        <v>NON CONFORME
2 SIFFLETS</v>
      </c>
      <c r="G4" s="238"/>
      <c r="H4" s="237" t="str">
        <f>IF(COUNTIF(H8:I25,2)&gt;0,"NON CONFORME" &amp; CHAR(10) &amp; "3 SIFFLETS","CONFORME" &amp; CHAR(10) &amp; "3 SIFFLETS")</f>
        <v>NON CONFORME
3 SIFFLETS</v>
      </c>
      <c r="I4" s="238"/>
    </row>
    <row r="5" spans="1:9" ht="16.5" customHeight="1" thickBot="1" x14ac:dyDescent="0.4">
      <c r="A5" s="128"/>
      <c r="B5" s="129"/>
      <c r="C5" s="130"/>
      <c r="D5" s="239"/>
      <c r="E5" s="239"/>
      <c r="F5" s="239"/>
      <c r="G5" s="239"/>
      <c r="H5" s="239"/>
      <c r="I5" s="240"/>
    </row>
    <row r="6" spans="1:9" s="14" customFormat="1" ht="42" customHeight="1" thickBot="1" x14ac:dyDescent="0.65">
      <c r="A6" s="101" t="s">
        <v>27</v>
      </c>
      <c r="B6" s="102"/>
      <c r="C6" s="103"/>
      <c r="D6" s="235"/>
      <c r="E6" s="236"/>
      <c r="F6" s="235"/>
      <c r="G6" s="236"/>
      <c r="H6" s="235"/>
      <c r="I6" s="236"/>
    </row>
    <row r="7" spans="1:9" s="22" customFormat="1" ht="20.149999999999999" customHeight="1" thickBot="1" x14ac:dyDescent="0.4">
      <c r="A7" s="104" t="s">
        <v>32</v>
      </c>
      <c r="B7" s="105"/>
      <c r="C7" s="106"/>
      <c r="D7" s="120">
        <v>4</v>
      </c>
      <c r="E7" s="121"/>
      <c r="F7" s="121">
        <v>5</v>
      </c>
      <c r="G7" s="121"/>
      <c r="H7" s="121">
        <v>6</v>
      </c>
      <c r="I7" s="122"/>
    </row>
    <row r="8" spans="1:9" s="22" customFormat="1" ht="20.149999999999999" customHeight="1" thickBot="1" x14ac:dyDescent="0.4">
      <c r="A8" s="24" t="s">
        <v>4144</v>
      </c>
      <c r="B8" s="25" t="s">
        <v>28</v>
      </c>
      <c r="C8" s="48" t="s">
        <v>4190</v>
      </c>
      <c r="D8" s="227">
        <f t="shared" ref="D8:H8" si="0">IF($C$8="OUI",1,2)</f>
        <v>1</v>
      </c>
      <c r="E8" s="228"/>
      <c r="F8" s="227">
        <f t="shared" si="0"/>
        <v>1</v>
      </c>
      <c r="G8" s="228"/>
      <c r="H8" s="227">
        <f t="shared" si="0"/>
        <v>1</v>
      </c>
      <c r="I8" s="228"/>
    </row>
    <row r="9" spans="1:9" s="22" customFormat="1" ht="20.149999999999999" customHeight="1" thickBot="1" x14ac:dyDescent="0.4">
      <c r="A9" s="104" t="s">
        <v>4232</v>
      </c>
      <c r="B9" s="105"/>
      <c r="C9" s="107"/>
      <c r="D9" s="120">
        <v>4</v>
      </c>
      <c r="E9" s="121"/>
      <c r="F9" s="121">
        <v>5</v>
      </c>
      <c r="G9" s="121"/>
      <c r="H9" s="121">
        <v>6</v>
      </c>
      <c r="I9" s="122"/>
    </row>
    <row r="10" spans="1:9" s="22" customFormat="1" ht="20.149999999999999" customHeight="1" thickBot="1" x14ac:dyDescent="0.4">
      <c r="A10" s="26" t="s">
        <v>4145</v>
      </c>
      <c r="B10" s="27" t="s">
        <v>29</v>
      </c>
      <c r="C10" s="44" t="s">
        <v>4191</v>
      </c>
      <c r="D10" s="227">
        <v>1</v>
      </c>
      <c r="E10" s="228"/>
      <c r="F10" s="227">
        <f t="shared" ref="F10:H10" si="1">IF($C$10="OUI",1,2)</f>
        <v>2</v>
      </c>
      <c r="G10" s="228"/>
      <c r="H10" s="227">
        <f t="shared" si="1"/>
        <v>2</v>
      </c>
      <c r="I10" s="228"/>
    </row>
    <row r="11" spans="1:9" s="22" customFormat="1" ht="20.149999999999999" customHeight="1" thickBot="1" x14ac:dyDescent="0.4">
      <c r="A11" s="28" t="s">
        <v>4146</v>
      </c>
      <c r="B11" s="29" t="s">
        <v>30</v>
      </c>
      <c r="C11" s="47" t="s">
        <v>4191</v>
      </c>
      <c r="D11" s="227">
        <v>1</v>
      </c>
      <c r="E11" s="228"/>
      <c r="F11" s="227">
        <f t="shared" ref="F11:H11" si="2">IF($C$11="OUI",1,2)</f>
        <v>2</v>
      </c>
      <c r="G11" s="228"/>
      <c r="H11" s="227">
        <f t="shared" si="2"/>
        <v>2</v>
      </c>
      <c r="I11" s="228"/>
    </row>
    <row r="12" spans="1:9" s="22" customFormat="1" ht="20.149999999999999" customHeight="1" thickBot="1" x14ac:dyDescent="0.4">
      <c r="A12" s="28" t="s">
        <v>4147</v>
      </c>
      <c r="B12" s="125" t="s">
        <v>4238</v>
      </c>
      <c r="C12" s="47" t="s">
        <v>4191</v>
      </c>
      <c r="D12" s="227">
        <f t="shared" ref="D12:H12" si="3">IF($C$12="OUI",1,2)</f>
        <v>2</v>
      </c>
      <c r="E12" s="228"/>
      <c r="F12" s="227">
        <f t="shared" si="3"/>
        <v>2</v>
      </c>
      <c r="G12" s="228"/>
      <c r="H12" s="227">
        <f t="shared" si="3"/>
        <v>2</v>
      </c>
      <c r="I12" s="228"/>
    </row>
    <row r="13" spans="1:9" s="22" customFormat="1" ht="20.149999999999999" customHeight="1" thickBot="1" x14ac:dyDescent="0.4">
      <c r="A13" s="28" t="s">
        <v>4148</v>
      </c>
      <c r="B13" s="125" t="s">
        <v>4239</v>
      </c>
      <c r="C13" s="47" t="s">
        <v>4191</v>
      </c>
      <c r="D13" s="227">
        <f t="shared" ref="D13:H13" si="4">IF($C$13="OUI",1,2)</f>
        <v>2</v>
      </c>
      <c r="E13" s="228"/>
      <c r="F13" s="227">
        <f t="shared" si="4"/>
        <v>2</v>
      </c>
      <c r="G13" s="228"/>
      <c r="H13" s="227">
        <f t="shared" si="4"/>
        <v>2</v>
      </c>
      <c r="I13" s="228"/>
    </row>
    <row r="14" spans="1:9" s="22" customFormat="1" ht="20.149999999999999" customHeight="1" thickBot="1" x14ac:dyDescent="0.4">
      <c r="A14" s="28" t="s">
        <v>4149</v>
      </c>
      <c r="B14" s="29" t="s">
        <v>31</v>
      </c>
      <c r="C14" s="47" t="s">
        <v>4191</v>
      </c>
      <c r="D14" s="227">
        <v>1</v>
      </c>
      <c r="E14" s="228"/>
      <c r="F14" s="227">
        <f t="shared" ref="F14:H14" si="5">IF($C$14="OUI",1,2)</f>
        <v>2</v>
      </c>
      <c r="G14" s="228"/>
      <c r="H14" s="227">
        <f t="shared" si="5"/>
        <v>2</v>
      </c>
      <c r="I14" s="228"/>
    </row>
    <row r="15" spans="1:9" s="22" customFormat="1" ht="20.149999999999999" customHeight="1" thickBot="1" x14ac:dyDescent="0.4">
      <c r="A15" s="30" t="s">
        <v>4150</v>
      </c>
      <c r="B15" s="31" t="s">
        <v>33</v>
      </c>
      <c r="C15" s="45" t="s">
        <v>4191</v>
      </c>
      <c r="D15" s="227">
        <v>1</v>
      </c>
      <c r="E15" s="228"/>
      <c r="F15" s="227">
        <v>1</v>
      </c>
      <c r="G15" s="228"/>
      <c r="H15" s="227">
        <f>IF($C$15="OUI",1,2)</f>
        <v>2</v>
      </c>
      <c r="I15" s="228"/>
    </row>
    <row r="16" spans="1:9" s="22" customFormat="1" ht="20.149999999999999" customHeight="1" thickBot="1" x14ac:dyDescent="0.4">
      <c r="A16" s="104" t="s">
        <v>34</v>
      </c>
      <c r="B16" s="105"/>
      <c r="C16" s="106"/>
      <c r="D16" s="120">
        <v>4</v>
      </c>
      <c r="E16" s="121"/>
      <c r="F16" s="121">
        <v>5</v>
      </c>
      <c r="G16" s="121"/>
      <c r="H16" s="121">
        <v>6</v>
      </c>
      <c r="I16" s="122"/>
    </row>
    <row r="17" spans="1:9" s="22" customFormat="1" ht="20.149999999999999" customHeight="1" x14ac:dyDescent="0.35">
      <c r="A17" s="26" t="s">
        <v>4151</v>
      </c>
      <c r="B17" s="27" t="s">
        <v>36</v>
      </c>
      <c r="C17" s="44"/>
      <c r="D17" s="36" t="s">
        <v>45</v>
      </c>
      <c r="E17" s="23">
        <v>1</v>
      </c>
      <c r="F17" s="36" t="s">
        <v>47</v>
      </c>
      <c r="G17" s="23">
        <f>IF(C17&gt;=2,1,2)</f>
        <v>2</v>
      </c>
      <c r="H17" s="36" t="s">
        <v>4158</v>
      </c>
      <c r="I17" s="23">
        <f>IF(C17&gt;=4,1,2)</f>
        <v>2</v>
      </c>
    </row>
    <row r="18" spans="1:9" s="22" customFormat="1" ht="20.149999999999999" customHeight="1" thickBot="1" x14ac:dyDescent="0.4">
      <c r="A18" s="30" t="s">
        <v>4152</v>
      </c>
      <c r="B18" s="31" t="s">
        <v>35</v>
      </c>
      <c r="C18" s="45"/>
      <c r="D18" s="36" t="s">
        <v>46</v>
      </c>
      <c r="E18" s="23">
        <f>IF(C18&gt;=1,1,2)</f>
        <v>2</v>
      </c>
      <c r="F18" s="36" t="s">
        <v>4158</v>
      </c>
      <c r="G18" s="23">
        <f>IF(C18&gt;=4,1,2)</f>
        <v>2</v>
      </c>
      <c r="H18" s="36" t="s">
        <v>4159</v>
      </c>
      <c r="I18" s="23">
        <f>IF(C18&gt;=8,1,2)</f>
        <v>2</v>
      </c>
    </row>
    <row r="19" spans="1:9" s="22" customFormat="1" ht="20.149999999999999" customHeight="1" thickBot="1" x14ac:dyDescent="0.4">
      <c r="A19" s="104" t="s">
        <v>37</v>
      </c>
      <c r="B19" s="105"/>
      <c r="C19" s="106"/>
      <c r="D19" s="123">
        <v>4</v>
      </c>
      <c r="E19" s="121"/>
      <c r="F19" s="124">
        <v>5</v>
      </c>
      <c r="G19" s="121"/>
      <c r="H19" s="124">
        <v>6</v>
      </c>
      <c r="I19" s="122"/>
    </row>
    <row r="20" spans="1:9" s="22" customFormat="1" ht="20.149999999999999" customHeight="1" thickBot="1" x14ac:dyDescent="0.4">
      <c r="A20" s="32" t="s">
        <v>4153</v>
      </c>
      <c r="B20" s="33" t="s">
        <v>48</v>
      </c>
      <c r="C20" s="46"/>
      <c r="D20" s="37" t="s">
        <v>43</v>
      </c>
      <c r="E20" s="23">
        <f>IF(C20&gt;=1,1,2)</f>
        <v>2</v>
      </c>
      <c r="F20" s="37" t="s">
        <v>43</v>
      </c>
      <c r="G20" s="23">
        <f>IF(C20&gt;=1,1,2)</f>
        <v>2</v>
      </c>
      <c r="H20" s="36" t="s">
        <v>44</v>
      </c>
      <c r="I20" s="23">
        <f>IF(C20&gt;=5,1,2)</f>
        <v>2</v>
      </c>
    </row>
    <row r="21" spans="1:9" s="22" customFormat="1" ht="20.149999999999999" customHeight="1" thickBot="1" x14ac:dyDescent="0.4">
      <c r="A21" s="104" t="s">
        <v>38</v>
      </c>
      <c r="B21" s="105"/>
      <c r="C21" s="106"/>
      <c r="D21" s="123">
        <v>4</v>
      </c>
      <c r="E21" s="121"/>
      <c r="F21" s="124">
        <v>5</v>
      </c>
      <c r="G21" s="121"/>
      <c r="H21" s="124">
        <v>6</v>
      </c>
      <c r="I21" s="122"/>
    </row>
    <row r="22" spans="1:9" s="22" customFormat="1" ht="20.149999999999999" customHeight="1" thickBot="1" x14ac:dyDescent="0.4">
      <c r="A22" s="32" t="s">
        <v>4154</v>
      </c>
      <c r="B22" s="33" t="s">
        <v>39</v>
      </c>
      <c r="C22" s="46"/>
      <c r="D22" s="36" t="s">
        <v>45</v>
      </c>
      <c r="E22" s="23">
        <f>IF(C22&gt;=0,1,2)</f>
        <v>1</v>
      </c>
      <c r="F22" s="36" t="s">
        <v>46</v>
      </c>
      <c r="G22" s="23">
        <f>IF(C22&gt;=1,1,2)</f>
        <v>2</v>
      </c>
      <c r="H22" s="36" t="s">
        <v>47</v>
      </c>
      <c r="I22" s="23">
        <f>IF(C22&gt;=2,1,2)</f>
        <v>2</v>
      </c>
    </row>
    <row r="23" spans="1:9" s="22" customFormat="1" ht="20.149999999999999" customHeight="1" thickBot="1" x14ac:dyDescent="0.4">
      <c r="A23" s="104" t="s">
        <v>40</v>
      </c>
      <c r="B23" s="105"/>
      <c r="C23" s="106"/>
      <c r="D23" s="120">
        <v>4</v>
      </c>
      <c r="E23" s="121"/>
      <c r="F23" s="121">
        <v>5</v>
      </c>
      <c r="G23" s="121"/>
      <c r="H23" s="121">
        <v>6</v>
      </c>
      <c r="I23" s="122"/>
    </row>
    <row r="24" spans="1:9" s="22" customFormat="1" ht="20.149999999999999" customHeight="1" x14ac:dyDescent="0.35">
      <c r="A24" s="26" t="s">
        <v>4155</v>
      </c>
      <c r="B24" s="34" t="s">
        <v>41</v>
      </c>
      <c r="C24" s="44" t="s">
        <v>4191</v>
      </c>
      <c r="D24" s="223">
        <v>1</v>
      </c>
      <c r="E24" s="224"/>
      <c r="F24" s="223">
        <v>1</v>
      </c>
      <c r="G24" s="224"/>
      <c r="H24" s="223">
        <f>IF(OR(C24="OUI",C25="OUI"),1,2)</f>
        <v>2</v>
      </c>
      <c r="I24" s="224"/>
    </row>
    <row r="25" spans="1:9" s="22" customFormat="1" ht="20.149999999999999" customHeight="1" thickBot="1" x14ac:dyDescent="0.4">
      <c r="A25" s="30" t="s">
        <v>4156</v>
      </c>
      <c r="B25" s="35" t="s">
        <v>42</v>
      </c>
      <c r="C25" s="45" t="s">
        <v>4191</v>
      </c>
      <c r="D25" s="225"/>
      <c r="E25" s="226"/>
      <c r="F25" s="225"/>
      <c r="G25" s="226"/>
      <c r="H25" s="225"/>
      <c r="I25" s="226"/>
    </row>
  </sheetData>
  <sheetProtection sheet="1" objects="1" scenarios="1" selectLockedCells="1"/>
  <dataConsolidate/>
  <mergeCells count="39">
    <mergeCell ref="A1:I1"/>
    <mergeCell ref="D2:I2"/>
    <mergeCell ref="D6:E6"/>
    <mergeCell ref="F6:G6"/>
    <mergeCell ref="H6:I6"/>
    <mergeCell ref="D4:E4"/>
    <mergeCell ref="F4:G4"/>
    <mergeCell ref="H4:I4"/>
    <mergeCell ref="D5:E5"/>
    <mergeCell ref="F5:G5"/>
    <mergeCell ref="H5:I5"/>
    <mergeCell ref="A2:C2"/>
    <mergeCell ref="D3:E3"/>
    <mergeCell ref="F3:G3"/>
    <mergeCell ref="A4:C4"/>
    <mergeCell ref="D8:E8"/>
    <mergeCell ref="F8:G8"/>
    <mergeCell ref="H8:I8"/>
    <mergeCell ref="D13:E13"/>
    <mergeCell ref="F13:G13"/>
    <mergeCell ref="H13:I13"/>
    <mergeCell ref="D12:E12"/>
    <mergeCell ref="F12:G12"/>
    <mergeCell ref="H12:I12"/>
    <mergeCell ref="D10:E10"/>
    <mergeCell ref="F10:G10"/>
    <mergeCell ref="H10:I10"/>
    <mergeCell ref="D11:E11"/>
    <mergeCell ref="F11:G11"/>
    <mergeCell ref="H11:I11"/>
    <mergeCell ref="D24:E25"/>
    <mergeCell ref="F24:G25"/>
    <mergeCell ref="H24:I25"/>
    <mergeCell ref="D14:E14"/>
    <mergeCell ref="F14:G14"/>
    <mergeCell ref="H14:I14"/>
    <mergeCell ref="D15:E15"/>
    <mergeCell ref="F15:G15"/>
    <mergeCell ref="H15:I15"/>
  </mergeCells>
  <conditionalFormatting sqref="D4:I4">
    <cfRule type="beginsWith" dxfId="1" priority="179" operator="beginsWith" text="NON">
      <formula>LEFT(D4,LEN("NON"))="NON"</formula>
    </cfRule>
    <cfRule type="beginsWith" dxfId="0" priority="180" operator="beginsWith" text="CONFORME">
      <formula>LEFT(D4,LEN("CONFORME"))="CONFORME"</formula>
    </cfRule>
  </conditionalFormatting>
  <dataValidations count="3">
    <dataValidation type="list" showInputMessage="1" showErrorMessage="1" sqref="D2:I2" xr:uid="{00000000-0002-0000-0200-000000000000}">
      <formula1>"LABELLISATION , RENOUVELLEMENT"</formula1>
    </dataValidation>
    <dataValidation type="whole" allowBlank="1" showInputMessage="1" showErrorMessage="1" sqref="C17:C18 C20 C22" xr:uid="{00000000-0002-0000-0200-000001000000}">
      <formula1>0</formula1>
      <formula2>100</formula2>
    </dataValidation>
    <dataValidation type="list" allowBlank="1" showInputMessage="1" showErrorMessage="1" sqref="C8 C10:C15 C24:C25" xr:uid="{00000000-0002-0000-0200-000002000000}">
      <formula1>Réponse</formula1>
    </dataValidation>
  </dataValidations>
  <printOptions horizontalCentered="1"/>
  <pageMargins left="0.39370078740157483" right="0.39370078740157483" top="0.39370078740157483" bottom="0.39370078740157483" header="0.31496062992125984" footer="0.31496062992125984"/>
  <pageSetup paperSize="9" scale="75" fitToHeight="0" orientation="landscape" r:id="rId1"/>
  <headerFooter>
    <oddHeader xml:space="preserve">&amp;L
</oddHeader>
  </headerFooter>
  <drawing r:id="rId2"/>
  <extLst>
    <ext xmlns:x14="http://schemas.microsoft.com/office/spreadsheetml/2009/9/main" uri="{78C0D931-6437-407d-A8EE-F0AAD7539E65}">
      <x14:conditionalFormattings>
        <x14:conditionalFormatting xmlns:xm="http://schemas.microsoft.com/office/excel/2006/main">
          <x14:cfRule type="iconSet" priority="6" id="{B7B91D47-0FC2-423E-9AFC-600E7A15ABE3}">
            <x14:iconSet iconSet="3Symbols" showValue="0" custom="1">
              <x14:cfvo type="percent">
                <xm:f>0</xm:f>
              </x14:cfvo>
              <x14:cfvo type="num">
                <xm:f>0</xm:f>
              </x14:cfvo>
              <x14:cfvo type="num">
                <xm:f>2</xm:f>
              </x14:cfvo>
              <x14:cfIcon iconSet="NoIcons" iconId="0"/>
              <x14:cfIcon iconSet="3Symbols" iconId="2"/>
              <x14:cfIcon iconSet="3Symbols" iconId="0"/>
            </x14:iconSet>
          </x14:cfRule>
          <xm:sqref>D8:I8 D10:I15 E17:E18 G17:G18 I17:I18 E20 G20 I20 E22 G22 I22 D24:I25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theme="4"/>
    <pageSetUpPr fitToPage="1"/>
  </sheetPr>
  <dimension ref="A1:N125"/>
  <sheetViews>
    <sheetView topLeftCell="A104" zoomScaleNormal="100" workbookViewId="0">
      <selection activeCell="L18" sqref="L18"/>
    </sheetView>
  </sheetViews>
  <sheetFormatPr baseColWidth="10" defaultColWidth="11.453125" defaultRowHeight="14.5" x14ac:dyDescent="0.35"/>
  <cols>
    <col min="1" max="1" width="3.7265625" style="8" customWidth="1"/>
    <col min="2" max="13" width="10.7265625" style="8" customWidth="1"/>
    <col min="14" max="14" width="3.453125" style="8" customWidth="1"/>
    <col min="15" max="16384" width="11.453125" style="8"/>
  </cols>
  <sheetData>
    <row r="1" spans="1:14" ht="80.150000000000006" customHeight="1" thickBot="1" x14ac:dyDescent="0.4">
      <c r="A1" s="258" t="s">
        <v>4201</v>
      </c>
      <c r="B1" s="259"/>
      <c r="C1" s="259"/>
      <c r="D1" s="259"/>
      <c r="E1" s="259"/>
      <c r="F1" s="259"/>
      <c r="G1" s="259"/>
      <c r="H1" s="259"/>
      <c r="I1" s="259"/>
      <c r="J1" s="259"/>
      <c r="K1" s="259"/>
      <c r="L1" s="259"/>
      <c r="M1" s="259"/>
      <c r="N1" s="260"/>
    </row>
    <row r="2" spans="1:14" ht="17.25" customHeight="1" thickBot="1" x14ac:dyDescent="0.4">
      <c r="A2" s="93"/>
      <c r="B2" s="100"/>
      <c r="C2" s="100"/>
      <c r="D2" s="100"/>
      <c r="E2" s="100"/>
      <c r="F2" s="100"/>
      <c r="G2" s="100"/>
      <c r="H2" s="100"/>
      <c r="I2" s="100"/>
      <c r="J2" s="100"/>
      <c r="K2" s="100"/>
      <c r="L2" s="100"/>
      <c r="M2" s="100"/>
      <c r="N2" s="100"/>
    </row>
    <row r="3" spans="1:14" s="17" customFormat="1" ht="42" customHeight="1" thickBot="1" x14ac:dyDescent="0.6">
      <c r="A3" s="93"/>
      <c r="B3" s="268" t="s">
        <v>4167</v>
      </c>
      <c r="C3" s="269"/>
      <c r="D3" s="269"/>
      <c r="E3" s="269"/>
      <c r="F3" s="269"/>
      <c r="G3" s="269"/>
      <c r="H3" s="269"/>
      <c r="I3" s="269"/>
      <c r="J3" s="269"/>
      <c r="K3" s="269"/>
      <c r="L3" s="269"/>
      <c r="M3" s="270"/>
      <c r="N3" s="93"/>
    </row>
    <row r="4" spans="1:14" ht="17.25" customHeight="1" thickBot="1" x14ac:dyDescent="0.4">
      <c r="A4" s="93"/>
      <c r="B4" s="100"/>
      <c r="C4" s="100"/>
      <c r="D4" s="100"/>
      <c r="E4" s="100"/>
      <c r="F4" s="100"/>
      <c r="G4" s="100"/>
      <c r="H4" s="100"/>
      <c r="I4" s="100"/>
      <c r="J4" s="100"/>
      <c r="K4" s="100"/>
      <c r="L4" s="100"/>
      <c r="M4" s="100"/>
      <c r="N4" s="100"/>
    </row>
    <row r="5" spans="1:14" s="16" customFormat="1" ht="41.25" customHeight="1" x14ac:dyDescent="0.35">
      <c r="A5" s="93"/>
      <c r="B5" s="271" t="s">
        <v>4178</v>
      </c>
      <c r="C5" s="272"/>
      <c r="D5" s="272"/>
      <c r="E5" s="272"/>
      <c r="F5" s="272"/>
      <c r="G5" s="272"/>
      <c r="H5" s="272"/>
      <c r="I5" s="272"/>
      <c r="J5" s="272"/>
      <c r="K5" s="272"/>
      <c r="L5" s="272"/>
      <c r="M5" s="273"/>
      <c r="N5" s="93"/>
    </row>
    <row r="6" spans="1:14" s="17" customFormat="1" ht="30" customHeight="1" x14ac:dyDescent="0.55000000000000004">
      <c r="A6" s="93"/>
      <c r="B6" s="274" t="s">
        <v>4169</v>
      </c>
      <c r="C6" s="275"/>
      <c r="D6" s="275"/>
      <c r="E6" s="275"/>
      <c r="F6" s="275"/>
      <c r="G6" s="275"/>
      <c r="H6" s="275"/>
      <c r="I6" s="275"/>
      <c r="J6" s="275"/>
      <c r="K6" s="275"/>
      <c r="L6" s="275"/>
      <c r="M6" s="276"/>
      <c r="N6" s="93"/>
    </row>
    <row r="7" spans="1:14" s="17" customFormat="1" ht="30" customHeight="1" x14ac:dyDescent="0.55000000000000004">
      <c r="A7" s="93"/>
      <c r="B7" s="249" t="s">
        <v>4163</v>
      </c>
      <c r="C7" s="250"/>
      <c r="D7" s="250"/>
      <c r="E7" s="250"/>
      <c r="F7" s="250"/>
      <c r="G7" s="250" t="s">
        <v>4164</v>
      </c>
      <c r="H7" s="250"/>
      <c r="I7" s="250"/>
      <c r="J7" s="250"/>
      <c r="K7" s="250" t="s">
        <v>4193</v>
      </c>
      <c r="L7" s="250"/>
      <c r="M7" s="251"/>
      <c r="N7" s="93"/>
    </row>
    <row r="8" spans="1:14" s="16" customFormat="1" ht="30" customHeight="1" thickBot="1" x14ac:dyDescent="0.4">
      <c r="A8" s="93"/>
      <c r="B8" s="252"/>
      <c r="C8" s="253"/>
      <c r="D8" s="253"/>
      <c r="E8" s="253"/>
      <c r="F8" s="253"/>
      <c r="G8" s="253"/>
      <c r="H8" s="253"/>
      <c r="I8" s="253"/>
      <c r="J8" s="253"/>
      <c r="K8" s="277"/>
      <c r="L8" s="277"/>
      <c r="M8" s="278"/>
      <c r="N8" s="93"/>
    </row>
    <row r="9" spans="1:14" ht="17.25" customHeight="1" thickBot="1" x14ac:dyDescent="0.4">
      <c r="A9" s="93"/>
      <c r="B9" s="100"/>
      <c r="C9" s="100"/>
      <c r="D9" s="100"/>
      <c r="E9" s="100"/>
      <c r="F9" s="100"/>
      <c r="G9" s="100"/>
      <c r="H9" s="100"/>
      <c r="I9" s="100"/>
      <c r="J9" s="100"/>
      <c r="K9" s="100"/>
      <c r="L9" s="100"/>
      <c r="M9" s="100"/>
      <c r="N9" s="100"/>
    </row>
    <row r="10" spans="1:14" s="16" customFormat="1" ht="41.25" customHeight="1" thickBot="1" x14ac:dyDescent="0.4">
      <c r="A10" s="93"/>
      <c r="B10" s="271" t="s">
        <v>4231</v>
      </c>
      <c r="C10" s="272"/>
      <c r="D10" s="272"/>
      <c r="E10" s="272"/>
      <c r="F10" s="272"/>
      <c r="G10" s="272"/>
      <c r="H10" s="272"/>
      <c r="I10" s="272"/>
      <c r="J10" s="272"/>
      <c r="K10" s="272"/>
      <c r="L10" s="272"/>
      <c r="M10" s="273"/>
      <c r="N10" s="93"/>
    </row>
    <row r="11" spans="1:14" s="17" customFormat="1" ht="30" customHeight="1" x14ac:dyDescent="0.55000000000000004">
      <c r="A11" s="93"/>
      <c r="B11" s="261" t="s">
        <v>4172</v>
      </c>
      <c r="C11" s="262"/>
      <c r="D11" s="262"/>
      <c r="E11" s="262"/>
      <c r="F11" s="262"/>
      <c r="G11" s="262"/>
      <c r="H11" s="262"/>
      <c r="I11" s="262"/>
      <c r="J11" s="262"/>
      <c r="K11" s="262"/>
      <c r="L11" s="262"/>
      <c r="M11" s="263"/>
      <c r="N11" s="93"/>
    </row>
    <row r="12" spans="1:14" s="17" customFormat="1" ht="30" customHeight="1" x14ac:dyDescent="0.55000000000000004">
      <c r="A12" s="93"/>
      <c r="B12" s="288" t="s">
        <v>22</v>
      </c>
      <c r="C12" s="286"/>
      <c r="D12" s="286" t="s">
        <v>4170</v>
      </c>
      <c r="E12" s="286"/>
      <c r="F12" s="286"/>
      <c r="G12" s="286"/>
      <c r="H12" s="286"/>
      <c r="I12" s="286"/>
      <c r="J12" s="286"/>
      <c r="K12" s="286"/>
      <c r="L12" s="286"/>
      <c r="M12" s="287"/>
      <c r="N12" s="93"/>
    </row>
    <row r="13" spans="1:14" s="16" customFormat="1" ht="30" customHeight="1" x14ac:dyDescent="0.35">
      <c r="A13" s="93"/>
      <c r="B13" s="264" t="s">
        <v>5</v>
      </c>
      <c r="C13" s="265"/>
      <c r="D13" s="38"/>
      <c r="E13" s="38"/>
      <c r="F13" s="38"/>
      <c r="G13" s="38"/>
      <c r="H13" s="38"/>
      <c r="I13" s="39"/>
      <c r="J13" s="39"/>
      <c r="K13" s="39"/>
      <c r="L13" s="39"/>
      <c r="M13" s="40"/>
      <c r="N13" s="93"/>
    </row>
    <row r="14" spans="1:14" s="16" customFormat="1" ht="30" customHeight="1" x14ac:dyDescent="0.35">
      <c r="A14" s="93"/>
      <c r="B14" s="264" t="s">
        <v>6</v>
      </c>
      <c r="C14" s="265"/>
      <c r="D14" s="38"/>
      <c r="E14" s="38"/>
      <c r="F14" s="38"/>
      <c r="G14" s="38"/>
      <c r="H14" s="38"/>
      <c r="I14" s="39"/>
      <c r="J14" s="39"/>
      <c r="K14" s="39"/>
      <c r="L14" s="39"/>
      <c r="M14" s="40"/>
      <c r="N14" s="93"/>
    </row>
    <row r="15" spans="1:14" s="16" customFormat="1" ht="30" customHeight="1" x14ac:dyDescent="0.35">
      <c r="A15" s="93"/>
      <c r="B15" s="264" t="s">
        <v>24</v>
      </c>
      <c r="C15" s="265"/>
      <c r="D15" s="38"/>
      <c r="E15" s="38"/>
      <c r="F15" s="38"/>
      <c r="G15" s="38"/>
      <c r="H15" s="38"/>
      <c r="I15" s="39"/>
      <c r="J15" s="39"/>
      <c r="K15" s="39"/>
      <c r="L15" s="39"/>
      <c r="M15" s="40"/>
      <c r="N15" s="93"/>
    </row>
    <row r="16" spans="1:14" s="16" customFormat="1" ht="30" customHeight="1" thickBot="1" x14ac:dyDescent="0.4">
      <c r="A16" s="93"/>
      <c r="B16" s="266" t="s">
        <v>4171</v>
      </c>
      <c r="C16" s="267"/>
      <c r="D16" s="41"/>
      <c r="E16" s="41"/>
      <c r="F16" s="41"/>
      <c r="G16" s="41"/>
      <c r="H16" s="41"/>
      <c r="I16" s="42"/>
      <c r="J16" s="42"/>
      <c r="K16" s="42"/>
      <c r="L16" s="42"/>
      <c r="M16" s="43"/>
      <c r="N16" s="93"/>
    </row>
    <row r="17" spans="1:14" s="17" customFormat="1" ht="30" customHeight="1" x14ac:dyDescent="0.55000000000000004">
      <c r="A17" s="93"/>
      <c r="B17" s="261" t="s">
        <v>4234</v>
      </c>
      <c r="C17" s="262"/>
      <c r="D17" s="262"/>
      <c r="E17" s="262"/>
      <c r="F17" s="262"/>
      <c r="G17" s="262"/>
      <c r="H17" s="262"/>
      <c r="I17" s="262"/>
      <c r="J17" s="262"/>
      <c r="K17" s="262"/>
      <c r="L17" s="262"/>
      <c r="M17" s="263"/>
      <c r="N17" s="93"/>
    </row>
    <row r="18" spans="1:14" s="16" customFormat="1" ht="30" customHeight="1" x14ac:dyDescent="0.35">
      <c r="A18" s="93"/>
      <c r="B18" s="87"/>
      <c r="C18" s="88" t="s">
        <v>4173</v>
      </c>
      <c r="D18" s="285"/>
      <c r="E18" s="285"/>
      <c r="F18" s="285"/>
      <c r="G18" s="282" t="s">
        <v>4174</v>
      </c>
      <c r="H18" s="283"/>
      <c r="I18" s="283"/>
      <c r="J18" s="283"/>
      <c r="K18" s="284"/>
      <c r="L18" s="117"/>
      <c r="M18" s="89"/>
      <c r="N18" s="93"/>
    </row>
    <row r="19" spans="1:14" s="17" customFormat="1" ht="30" customHeight="1" x14ac:dyDescent="0.55000000000000004">
      <c r="A19" s="93"/>
      <c r="B19" s="274" t="s">
        <v>4236</v>
      </c>
      <c r="C19" s="275"/>
      <c r="D19" s="275"/>
      <c r="E19" s="275"/>
      <c r="F19" s="275"/>
      <c r="G19" s="275"/>
      <c r="H19" s="275"/>
      <c r="I19" s="275"/>
      <c r="J19" s="275"/>
      <c r="K19" s="275"/>
      <c r="L19" s="275"/>
      <c r="M19" s="276"/>
      <c r="N19" s="93"/>
    </row>
    <row r="20" spans="1:14" s="17" customFormat="1" ht="30" customHeight="1" x14ac:dyDescent="0.55000000000000004">
      <c r="A20" s="93"/>
      <c r="B20" s="249" t="s">
        <v>4163</v>
      </c>
      <c r="C20" s="250"/>
      <c r="D20" s="250"/>
      <c r="E20" s="250"/>
      <c r="F20" s="250"/>
      <c r="G20" s="250" t="s">
        <v>4164</v>
      </c>
      <c r="H20" s="250"/>
      <c r="I20" s="250"/>
      <c r="J20" s="250"/>
      <c r="K20" s="250" t="s">
        <v>4193</v>
      </c>
      <c r="L20" s="250"/>
      <c r="M20" s="251"/>
      <c r="N20" s="93"/>
    </row>
    <row r="21" spans="1:14" s="17" customFormat="1" ht="30" customHeight="1" x14ac:dyDescent="0.55000000000000004">
      <c r="A21" s="93"/>
      <c r="B21" s="254"/>
      <c r="C21" s="255"/>
      <c r="D21" s="255"/>
      <c r="E21" s="255"/>
      <c r="F21" s="255"/>
      <c r="G21" s="255"/>
      <c r="H21" s="255"/>
      <c r="I21" s="255"/>
      <c r="J21" s="255"/>
      <c r="K21" s="256"/>
      <c r="L21" s="256"/>
      <c r="M21" s="257"/>
      <c r="N21" s="93"/>
    </row>
    <row r="22" spans="1:14" s="16" customFormat="1" ht="30" customHeight="1" x14ac:dyDescent="0.35">
      <c r="A22" s="93"/>
      <c r="B22" s="254"/>
      <c r="C22" s="255"/>
      <c r="D22" s="255"/>
      <c r="E22" s="255"/>
      <c r="F22" s="255"/>
      <c r="G22" s="255"/>
      <c r="H22" s="255"/>
      <c r="I22" s="255"/>
      <c r="J22" s="255"/>
      <c r="K22" s="256"/>
      <c r="L22" s="256"/>
      <c r="M22" s="257"/>
      <c r="N22" s="93"/>
    </row>
    <row r="23" spans="1:14" s="16" customFormat="1" ht="30" customHeight="1" thickBot="1" x14ac:dyDescent="0.4">
      <c r="A23" s="93"/>
      <c r="B23" s="252"/>
      <c r="C23" s="253"/>
      <c r="D23" s="253"/>
      <c r="E23" s="253"/>
      <c r="F23" s="253"/>
      <c r="G23" s="253"/>
      <c r="H23" s="253"/>
      <c r="I23" s="253"/>
      <c r="J23" s="253"/>
      <c r="K23" s="277"/>
      <c r="L23" s="277"/>
      <c r="M23" s="278"/>
      <c r="N23" s="93"/>
    </row>
    <row r="24" spans="1:14" s="17" customFormat="1" ht="30" customHeight="1" x14ac:dyDescent="0.55000000000000004">
      <c r="A24" s="93"/>
      <c r="B24" s="261" t="s">
        <v>4235</v>
      </c>
      <c r="C24" s="262"/>
      <c r="D24" s="262"/>
      <c r="E24" s="262"/>
      <c r="F24" s="262"/>
      <c r="G24" s="262"/>
      <c r="H24" s="262"/>
      <c r="I24" s="262"/>
      <c r="J24" s="262"/>
      <c r="K24" s="262"/>
      <c r="L24" s="262"/>
      <c r="M24" s="263"/>
      <c r="N24" s="93"/>
    </row>
    <row r="25" spans="1:14" s="16" customFormat="1" ht="30" customHeight="1" x14ac:dyDescent="0.35">
      <c r="A25" s="93"/>
      <c r="B25" s="87"/>
      <c r="C25" s="88" t="s">
        <v>4173</v>
      </c>
      <c r="D25" s="279"/>
      <c r="E25" s="280"/>
      <c r="F25" s="281"/>
      <c r="G25" s="282" t="s">
        <v>4174</v>
      </c>
      <c r="H25" s="283"/>
      <c r="I25" s="283"/>
      <c r="J25" s="283"/>
      <c r="K25" s="284"/>
      <c r="L25" s="117"/>
      <c r="M25" s="89"/>
      <c r="N25" s="93"/>
    </row>
    <row r="26" spans="1:14" s="17" customFormat="1" ht="30" customHeight="1" x14ac:dyDescent="0.55000000000000004">
      <c r="A26" s="93"/>
      <c r="B26" s="274" t="s">
        <v>4237</v>
      </c>
      <c r="C26" s="275"/>
      <c r="D26" s="275"/>
      <c r="E26" s="275"/>
      <c r="F26" s="275"/>
      <c r="G26" s="275"/>
      <c r="H26" s="275"/>
      <c r="I26" s="275"/>
      <c r="J26" s="275"/>
      <c r="K26" s="275"/>
      <c r="L26" s="275"/>
      <c r="M26" s="276"/>
      <c r="N26" s="93"/>
    </row>
    <row r="27" spans="1:14" s="17" customFormat="1" ht="30" customHeight="1" x14ac:dyDescent="0.55000000000000004">
      <c r="A27" s="93"/>
      <c r="B27" s="249" t="s">
        <v>4163</v>
      </c>
      <c r="C27" s="250"/>
      <c r="D27" s="250"/>
      <c r="E27" s="250"/>
      <c r="F27" s="250"/>
      <c r="G27" s="250" t="s">
        <v>4164</v>
      </c>
      <c r="H27" s="250"/>
      <c r="I27" s="250"/>
      <c r="J27" s="250"/>
      <c r="K27" s="250" t="s">
        <v>4193</v>
      </c>
      <c r="L27" s="250"/>
      <c r="M27" s="251"/>
      <c r="N27" s="93"/>
    </row>
    <row r="28" spans="1:14" s="17" customFormat="1" ht="30" customHeight="1" x14ac:dyDescent="0.55000000000000004">
      <c r="A28" s="93"/>
      <c r="B28" s="254"/>
      <c r="C28" s="255"/>
      <c r="D28" s="255"/>
      <c r="E28" s="255"/>
      <c r="F28" s="255"/>
      <c r="G28" s="255"/>
      <c r="H28" s="255"/>
      <c r="I28" s="255"/>
      <c r="J28" s="255"/>
      <c r="K28" s="256"/>
      <c r="L28" s="256"/>
      <c r="M28" s="257"/>
      <c r="N28" s="93"/>
    </row>
    <row r="29" spans="1:14" s="16" customFormat="1" ht="30" customHeight="1" x14ac:dyDescent="0.35">
      <c r="A29" s="93"/>
      <c r="B29" s="254"/>
      <c r="C29" s="255"/>
      <c r="D29" s="255"/>
      <c r="E29" s="255"/>
      <c r="F29" s="255"/>
      <c r="G29" s="255"/>
      <c r="H29" s="255"/>
      <c r="I29" s="255"/>
      <c r="J29" s="255"/>
      <c r="K29" s="256"/>
      <c r="L29" s="256"/>
      <c r="M29" s="257"/>
      <c r="N29" s="93"/>
    </row>
    <row r="30" spans="1:14" s="16" customFormat="1" ht="30" customHeight="1" x14ac:dyDescent="0.35">
      <c r="A30" s="93"/>
      <c r="B30" s="254"/>
      <c r="C30" s="255"/>
      <c r="D30" s="255"/>
      <c r="E30" s="255"/>
      <c r="F30" s="255"/>
      <c r="G30" s="255"/>
      <c r="H30" s="255"/>
      <c r="I30" s="255"/>
      <c r="J30" s="255"/>
      <c r="K30" s="256"/>
      <c r="L30" s="256"/>
      <c r="M30" s="257"/>
      <c r="N30" s="93"/>
    </row>
    <row r="31" spans="1:14" s="17" customFormat="1" ht="30" customHeight="1" x14ac:dyDescent="0.55000000000000004">
      <c r="A31" s="93"/>
      <c r="B31" s="254"/>
      <c r="C31" s="255"/>
      <c r="D31" s="255"/>
      <c r="E31" s="255"/>
      <c r="F31" s="255"/>
      <c r="G31" s="255"/>
      <c r="H31" s="255"/>
      <c r="I31" s="255"/>
      <c r="J31" s="255"/>
      <c r="K31" s="256"/>
      <c r="L31" s="256"/>
      <c r="M31" s="257"/>
      <c r="N31" s="93"/>
    </row>
    <row r="32" spans="1:14" s="16" customFormat="1" ht="30" customHeight="1" x14ac:dyDescent="0.35">
      <c r="A32" s="93"/>
      <c r="B32" s="254"/>
      <c r="C32" s="255"/>
      <c r="D32" s="255"/>
      <c r="E32" s="255"/>
      <c r="F32" s="255"/>
      <c r="G32" s="255"/>
      <c r="H32" s="255"/>
      <c r="I32" s="255"/>
      <c r="J32" s="255"/>
      <c r="K32" s="256"/>
      <c r="L32" s="256"/>
      <c r="M32" s="257"/>
      <c r="N32" s="93"/>
    </row>
    <row r="33" spans="1:14" s="16" customFormat="1" ht="30" customHeight="1" thickBot="1" x14ac:dyDescent="0.4">
      <c r="A33" s="93"/>
      <c r="B33" s="252"/>
      <c r="C33" s="253"/>
      <c r="D33" s="253"/>
      <c r="E33" s="253"/>
      <c r="F33" s="253"/>
      <c r="G33" s="253"/>
      <c r="H33" s="253"/>
      <c r="I33" s="253"/>
      <c r="J33" s="253"/>
      <c r="K33" s="277"/>
      <c r="L33" s="277"/>
      <c r="M33" s="278"/>
      <c r="N33" s="93"/>
    </row>
    <row r="34" spans="1:14" ht="17.25" customHeight="1" thickBot="1" x14ac:dyDescent="0.4">
      <c r="A34" s="93"/>
      <c r="B34" s="100"/>
      <c r="C34" s="100"/>
      <c r="D34" s="100"/>
      <c r="E34" s="100"/>
      <c r="F34" s="100"/>
      <c r="G34" s="100"/>
      <c r="H34" s="100"/>
      <c r="I34" s="100"/>
      <c r="J34" s="100"/>
      <c r="K34" s="100"/>
      <c r="L34" s="100"/>
      <c r="M34" s="100"/>
      <c r="N34" s="100"/>
    </row>
    <row r="35" spans="1:14" s="16" customFormat="1" ht="41.25" customHeight="1" thickBot="1" x14ac:dyDescent="0.4">
      <c r="A35" s="93"/>
      <c r="B35" s="271" t="s">
        <v>4179</v>
      </c>
      <c r="C35" s="272"/>
      <c r="D35" s="272"/>
      <c r="E35" s="272"/>
      <c r="F35" s="272"/>
      <c r="G35" s="272"/>
      <c r="H35" s="272"/>
      <c r="I35" s="272"/>
      <c r="J35" s="272"/>
      <c r="K35" s="272"/>
      <c r="L35" s="272"/>
      <c r="M35" s="273"/>
      <c r="N35" s="93"/>
    </row>
    <row r="36" spans="1:14" s="17" customFormat="1" ht="30" customHeight="1" x14ac:dyDescent="0.55000000000000004">
      <c r="A36" s="93"/>
      <c r="B36" s="261" t="s">
        <v>4175</v>
      </c>
      <c r="C36" s="262"/>
      <c r="D36" s="262"/>
      <c r="E36" s="262"/>
      <c r="F36" s="262"/>
      <c r="G36" s="262"/>
      <c r="H36" s="262"/>
      <c r="I36" s="262"/>
      <c r="J36" s="262"/>
      <c r="K36" s="262"/>
      <c r="L36" s="262"/>
      <c r="M36" s="263"/>
      <c r="N36" s="93"/>
    </row>
    <row r="37" spans="1:14" s="17" customFormat="1" ht="30" customHeight="1" x14ac:dyDescent="0.55000000000000004">
      <c r="A37" s="93"/>
      <c r="B37" s="249" t="s">
        <v>4163</v>
      </c>
      <c r="C37" s="250"/>
      <c r="D37" s="250"/>
      <c r="E37" s="250"/>
      <c r="F37" s="250"/>
      <c r="G37" s="250" t="s">
        <v>4164</v>
      </c>
      <c r="H37" s="250"/>
      <c r="I37" s="250"/>
      <c r="J37" s="250"/>
      <c r="K37" s="250" t="s">
        <v>4193</v>
      </c>
      <c r="L37" s="250"/>
      <c r="M37" s="251"/>
      <c r="N37" s="93"/>
    </row>
    <row r="38" spans="1:14" s="17" customFormat="1" ht="30" customHeight="1" x14ac:dyDescent="0.55000000000000004">
      <c r="A38" s="93"/>
      <c r="B38" s="254"/>
      <c r="C38" s="255"/>
      <c r="D38" s="255"/>
      <c r="E38" s="255"/>
      <c r="F38" s="255"/>
      <c r="G38" s="255"/>
      <c r="H38" s="255"/>
      <c r="I38" s="255"/>
      <c r="J38" s="255"/>
      <c r="K38" s="256"/>
      <c r="L38" s="256"/>
      <c r="M38" s="257"/>
      <c r="N38" s="93"/>
    </row>
    <row r="39" spans="1:14" s="16" customFormat="1" ht="30" customHeight="1" x14ac:dyDescent="0.35">
      <c r="A39" s="93"/>
      <c r="B39" s="254"/>
      <c r="C39" s="255"/>
      <c r="D39" s="255"/>
      <c r="E39" s="255"/>
      <c r="F39" s="255"/>
      <c r="G39" s="255"/>
      <c r="H39" s="255"/>
      <c r="I39" s="255"/>
      <c r="J39" s="255"/>
      <c r="K39" s="256"/>
      <c r="L39" s="256"/>
      <c r="M39" s="257"/>
      <c r="N39" s="93"/>
    </row>
    <row r="40" spans="1:14" s="17" customFormat="1" ht="30" customHeight="1" x14ac:dyDescent="0.55000000000000004">
      <c r="A40" s="93"/>
      <c r="B40" s="254"/>
      <c r="C40" s="255"/>
      <c r="D40" s="255"/>
      <c r="E40" s="255"/>
      <c r="F40" s="255"/>
      <c r="G40" s="255"/>
      <c r="H40" s="255"/>
      <c r="I40" s="255"/>
      <c r="J40" s="255"/>
      <c r="K40" s="256"/>
      <c r="L40" s="256"/>
      <c r="M40" s="257"/>
      <c r="N40" s="93"/>
    </row>
    <row r="41" spans="1:14" s="16" customFormat="1" ht="30" customHeight="1" x14ac:dyDescent="0.35">
      <c r="A41" s="93"/>
      <c r="B41" s="254"/>
      <c r="C41" s="255"/>
      <c r="D41" s="255"/>
      <c r="E41" s="255"/>
      <c r="F41" s="255"/>
      <c r="G41" s="255"/>
      <c r="H41" s="255"/>
      <c r="I41" s="255"/>
      <c r="J41" s="255"/>
      <c r="K41" s="256"/>
      <c r="L41" s="256"/>
      <c r="M41" s="257"/>
      <c r="N41" s="93"/>
    </row>
    <row r="42" spans="1:14" s="17" customFormat="1" ht="30" customHeight="1" x14ac:dyDescent="0.55000000000000004">
      <c r="A42" s="93"/>
      <c r="B42" s="254"/>
      <c r="C42" s="255"/>
      <c r="D42" s="255"/>
      <c r="E42" s="255"/>
      <c r="F42" s="255"/>
      <c r="G42" s="255"/>
      <c r="H42" s="255"/>
      <c r="I42" s="255"/>
      <c r="J42" s="255"/>
      <c r="K42" s="256"/>
      <c r="L42" s="256"/>
      <c r="M42" s="257"/>
      <c r="N42" s="93"/>
    </row>
    <row r="43" spans="1:14" s="16" customFormat="1" ht="30" customHeight="1" x14ac:dyDescent="0.35">
      <c r="A43" s="93"/>
      <c r="B43" s="254"/>
      <c r="C43" s="255"/>
      <c r="D43" s="255"/>
      <c r="E43" s="255"/>
      <c r="F43" s="255"/>
      <c r="G43" s="255"/>
      <c r="H43" s="255"/>
      <c r="I43" s="255"/>
      <c r="J43" s="255"/>
      <c r="K43" s="256"/>
      <c r="L43" s="256"/>
      <c r="M43" s="257"/>
      <c r="N43" s="93"/>
    </row>
    <row r="44" spans="1:14" s="17" customFormat="1" ht="30" customHeight="1" x14ac:dyDescent="0.55000000000000004">
      <c r="A44" s="93"/>
      <c r="B44" s="254"/>
      <c r="C44" s="255"/>
      <c r="D44" s="255"/>
      <c r="E44" s="255"/>
      <c r="F44" s="255"/>
      <c r="G44" s="255"/>
      <c r="H44" s="255"/>
      <c r="I44" s="255"/>
      <c r="J44" s="255"/>
      <c r="K44" s="256"/>
      <c r="L44" s="256"/>
      <c r="M44" s="257"/>
      <c r="N44" s="93"/>
    </row>
    <row r="45" spans="1:14" s="16" customFormat="1" ht="30" customHeight="1" x14ac:dyDescent="0.35">
      <c r="A45" s="93"/>
      <c r="B45" s="254"/>
      <c r="C45" s="255"/>
      <c r="D45" s="255"/>
      <c r="E45" s="255"/>
      <c r="F45" s="255"/>
      <c r="G45" s="255"/>
      <c r="H45" s="255"/>
      <c r="I45" s="255"/>
      <c r="J45" s="255"/>
      <c r="K45" s="256"/>
      <c r="L45" s="256"/>
      <c r="M45" s="257"/>
      <c r="N45" s="93"/>
    </row>
    <row r="46" spans="1:14" s="17" customFormat="1" ht="30" customHeight="1" x14ac:dyDescent="0.55000000000000004">
      <c r="A46" s="93"/>
      <c r="B46" s="254"/>
      <c r="C46" s="255"/>
      <c r="D46" s="255"/>
      <c r="E46" s="255"/>
      <c r="F46" s="255"/>
      <c r="G46" s="255"/>
      <c r="H46" s="255"/>
      <c r="I46" s="255"/>
      <c r="J46" s="255"/>
      <c r="K46" s="256"/>
      <c r="L46" s="256"/>
      <c r="M46" s="257"/>
      <c r="N46" s="93"/>
    </row>
    <row r="47" spans="1:14" s="16" customFormat="1" ht="30" customHeight="1" x14ac:dyDescent="0.35">
      <c r="A47" s="93"/>
      <c r="B47" s="254"/>
      <c r="C47" s="255"/>
      <c r="D47" s="255"/>
      <c r="E47" s="255"/>
      <c r="F47" s="255"/>
      <c r="G47" s="255"/>
      <c r="H47" s="255"/>
      <c r="I47" s="255"/>
      <c r="J47" s="255"/>
      <c r="K47" s="256"/>
      <c r="L47" s="256"/>
      <c r="M47" s="257"/>
      <c r="N47" s="93"/>
    </row>
    <row r="48" spans="1:14" s="17" customFormat="1" ht="30" customHeight="1" x14ac:dyDescent="0.55000000000000004">
      <c r="A48" s="93"/>
      <c r="B48" s="254"/>
      <c r="C48" s="255"/>
      <c r="D48" s="255"/>
      <c r="E48" s="255"/>
      <c r="F48" s="255"/>
      <c r="G48" s="255"/>
      <c r="H48" s="255"/>
      <c r="I48" s="255"/>
      <c r="J48" s="255"/>
      <c r="K48" s="256"/>
      <c r="L48" s="256"/>
      <c r="M48" s="257"/>
      <c r="N48" s="93"/>
    </row>
    <row r="49" spans="1:14" s="16" customFormat="1" ht="30" customHeight="1" x14ac:dyDescent="0.35">
      <c r="A49" s="93"/>
      <c r="B49" s="254"/>
      <c r="C49" s="255"/>
      <c r="D49" s="255"/>
      <c r="E49" s="255"/>
      <c r="F49" s="255"/>
      <c r="G49" s="255"/>
      <c r="H49" s="255"/>
      <c r="I49" s="255"/>
      <c r="J49" s="255"/>
      <c r="K49" s="256"/>
      <c r="L49" s="256"/>
      <c r="M49" s="257"/>
      <c r="N49" s="93"/>
    </row>
    <row r="50" spans="1:14" s="17" customFormat="1" ht="30" customHeight="1" x14ac:dyDescent="0.55000000000000004">
      <c r="A50" s="93"/>
      <c r="B50" s="254"/>
      <c r="C50" s="255"/>
      <c r="D50" s="255"/>
      <c r="E50" s="255"/>
      <c r="F50" s="255"/>
      <c r="G50" s="255"/>
      <c r="H50" s="255"/>
      <c r="I50" s="255"/>
      <c r="J50" s="255"/>
      <c r="K50" s="256"/>
      <c r="L50" s="256"/>
      <c r="M50" s="257"/>
      <c r="N50" s="93"/>
    </row>
    <row r="51" spans="1:14" s="16" customFormat="1" ht="30" customHeight="1" x14ac:dyDescent="0.35">
      <c r="A51" s="93"/>
      <c r="B51" s="254"/>
      <c r="C51" s="255"/>
      <c r="D51" s="255"/>
      <c r="E51" s="255"/>
      <c r="F51" s="255"/>
      <c r="G51" s="255"/>
      <c r="H51" s="255"/>
      <c r="I51" s="255"/>
      <c r="J51" s="255"/>
      <c r="K51" s="256"/>
      <c r="L51" s="256"/>
      <c r="M51" s="257"/>
      <c r="N51" s="93"/>
    </row>
    <row r="52" spans="1:14" s="16" customFormat="1" ht="30" customHeight="1" thickBot="1" x14ac:dyDescent="0.4">
      <c r="A52" s="93"/>
      <c r="B52" s="252"/>
      <c r="C52" s="253"/>
      <c r="D52" s="253"/>
      <c r="E52" s="253"/>
      <c r="F52" s="253"/>
      <c r="G52" s="253"/>
      <c r="H52" s="253"/>
      <c r="I52" s="253"/>
      <c r="J52" s="253"/>
      <c r="K52" s="277"/>
      <c r="L52" s="277"/>
      <c r="M52" s="278"/>
      <c r="N52" s="93"/>
    </row>
    <row r="53" spans="1:14" s="17" customFormat="1" ht="30" customHeight="1" x14ac:dyDescent="0.55000000000000004">
      <c r="A53" s="93"/>
      <c r="B53" s="261" t="s">
        <v>4176</v>
      </c>
      <c r="C53" s="262"/>
      <c r="D53" s="262"/>
      <c r="E53" s="262"/>
      <c r="F53" s="262"/>
      <c r="G53" s="262"/>
      <c r="H53" s="262"/>
      <c r="I53" s="262"/>
      <c r="J53" s="262"/>
      <c r="K53" s="262"/>
      <c r="L53" s="262"/>
      <c r="M53" s="263"/>
      <c r="N53" s="93"/>
    </row>
    <row r="54" spans="1:14" s="17" customFormat="1" ht="30" customHeight="1" x14ac:dyDescent="0.55000000000000004">
      <c r="A54" s="93"/>
      <c r="B54" s="249" t="s">
        <v>4163</v>
      </c>
      <c r="C54" s="250"/>
      <c r="D54" s="250"/>
      <c r="E54" s="250"/>
      <c r="F54" s="250"/>
      <c r="G54" s="250" t="s">
        <v>4164</v>
      </c>
      <c r="H54" s="250"/>
      <c r="I54" s="250"/>
      <c r="J54" s="250"/>
      <c r="K54" s="250" t="s">
        <v>4193</v>
      </c>
      <c r="L54" s="250"/>
      <c r="M54" s="251"/>
      <c r="N54" s="93"/>
    </row>
    <row r="55" spans="1:14" s="17" customFormat="1" ht="30" customHeight="1" x14ac:dyDescent="0.55000000000000004">
      <c r="A55" s="93"/>
      <c r="B55" s="254"/>
      <c r="C55" s="255"/>
      <c r="D55" s="255"/>
      <c r="E55" s="255"/>
      <c r="F55" s="255"/>
      <c r="G55" s="255"/>
      <c r="H55" s="255"/>
      <c r="I55" s="255"/>
      <c r="J55" s="255"/>
      <c r="K55" s="256"/>
      <c r="L55" s="256"/>
      <c r="M55" s="257"/>
      <c r="N55" s="93"/>
    </row>
    <row r="56" spans="1:14" s="16" customFormat="1" ht="30" customHeight="1" x14ac:dyDescent="0.35">
      <c r="A56" s="93"/>
      <c r="B56" s="254"/>
      <c r="C56" s="255"/>
      <c r="D56" s="255"/>
      <c r="E56" s="255"/>
      <c r="F56" s="255"/>
      <c r="G56" s="255"/>
      <c r="H56" s="255"/>
      <c r="I56" s="255"/>
      <c r="J56" s="255"/>
      <c r="K56" s="256"/>
      <c r="L56" s="256"/>
      <c r="M56" s="257"/>
      <c r="N56" s="93"/>
    </row>
    <row r="57" spans="1:14" s="16" customFormat="1" ht="30" customHeight="1" x14ac:dyDescent="0.35">
      <c r="A57" s="93"/>
      <c r="B57" s="254"/>
      <c r="C57" s="255"/>
      <c r="D57" s="255"/>
      <c r="E57" s="255"/>
      <c r="F57" s="255"/>
      <c r="G57" s="255"/>
      <c r="H57" s="255"/>
      <c r="I57" s="255"/>
      <c r="J57" s="255"/>
      <c r="K57" s="256"/>
      <c r="L57" s="256"/>
      <c r="M57" s="257"/>
      <c r="N57" s="93"/>
    </row>
    <row r="58" spans="1:14" s="16" customFormat="1" ht="30" customHeight="1" x14ac:dyDescent="0.35">
      <c r="A58" s="93"/>
      <c r="B58" s="254"/>
      <c r="C58" s="255"/>
      <c r="D58" s="255"/>
      <c r="E58" s="255"/>
      <c r="F58" s="255"/>
      <c r="G58" s="255"/>
      <c r="H58" s="255"/>
      <c r="I58" s="255"/>
      <c r="J58" s="255"/>
      <c r="K58" s="256"/>
      <c r="L58" s="256"/>
      <c r="M58" s="257"/>
      <c r="N58" s="93"/>
    </row>
    <row r="59" spans="1:14" s="17" customFormat="1" ht="30" customHeight="1" x14ac:dyDescent="0.55000000000000004">
      <c r="A59" s="93"/>
      <c r="B59" s="254"/>
      <c r="C59" s="255"/>
      <c r="D59" s="255"/>
      <c r="E59" s="255"/>
      <c r="F59" s="255"/>
      <c r="G59" s="255"/>
      <c r="H59" s="255"/>
      <c r="I59" s="255"/>
      <c r="J59" s="255"/>
      <c r="K59" s="256"/>
      <c r="L59" s="256"/>
      <c r="M59" s="257"/>
      <c r="N59" s="93"/>
    </row>
    <row r="60" spans="1:14" s="16" customFormat="1" ht="30" customHeight="1" x14ac:dyDescent="0.35">
      <c r="A60" s="93"/>
      <c r="B60" s="254"/>
      <c r="C60" s="255"/>
      <c r="D60" s="255"/>
      <c r="E60" s="255"/>
      <c r="F60" s="255"/>
      <c r="G60" s="255"/>
      <c r="H60" s="255"/>
      <c r="I60" s="255"/>
      <c r="J60" s="255"/>
      <c r="K60" s="256"/>
      <c r="L60" s="256"/>
      <c r="M60" s="257"/>
      <c r="N60" s="93"/>
    </row>
    <row r="61" spans="1:14" s="17" customFormat="1" ht="30" customHeight="1" x14ac:dyDescent="0.55000000000000004">
      <c r="A61" s="93"/>
      <c r="B61" s="254"/>
      <c r="C61" s="255"/>
      <c r="D61" s="255"/>
      <c r="E61" s="255"/>
      <c r="F61" s="255"/>
      <c r="G61" s="255"/>
      <c r="H61" s="255"/>
      <c r="I61" s="255"/>
      <c r="J61" s="255"/>
      <c r="K61" s="256"/>
      <c r="L61" s="256"/>
      <c r="M61" s="257"/>
      <c r="N61" s="93"/>
    </row>
    <row r="62" spans="1:14" s="16" customFormat="1" ht="30" customHeight="1" x14ac:dyDescent="0.35">
      <c r="A62" s="93"/>
      <c r="B62" s="254"/>
      <c r="C62" s="255"/>
      <c r="D62" s="255"/>
      <c r="E62" s="255"/>
      <c r="F62" s="255"/>
      <c r="G62" s="255"/>
      <c r="H62" s="255"/>
      <c r="I62" s="255"/>
      <c r="J62" s="255"/>
      <c r="K62" s="256"/>
      <c r="L62" s="256"/>
      <c r="M62" s="257"/>
      <c r="N62" s="93"/>
    </row>
    <row r="63" spans="1:14" s="17" customFormat="1" ht="30" customHeight="1" x14ac:dyDescent="0.55000000000000004">
      <c r="A63" s="93"/>
      <c r="B63" s="254"/>
      <c r="C63" s="255"/>
      <c r="D63" s="255"/>
      <c r="E63" s="255"/>
      <c r="F63" s="255"/>
      <c r="G63" s="255"/>
      <c r="H63" s="255"/>
      <c r="I63" s="255"/>
      <c r="J63" s="255"/>
      <c r="K63" s="256"/>
      <c r="L63" s="256"/>
      <c r="M63" s="257"/>
      <c r="N63" s="93"/>
    </row>
    <row r="64" spans="1:14" s="16" customFormat="1" ht="30" customHeight="1" x14ac:dyDescent="0.35">
      <c r="A64" s="93"/>
      <c r="B64" s="254"/>
      <c r="C64" s="255"/>
      <c r="D64" s="255"/>
      <c r="E64" s="255"/>
      <c r="F64" s="255"/>
      <c r="G64" s="255"/>
      <c r="H64" s="255"/>
      <c r="I64" s="255"/>
      <c r="J64" s="255"/>
      <c r="K64" s="256"/>
      <c r="L64" s="256"/>
      <c r="M64" s="257"/>
      <c r="N64" s="93"/>
    </row>
    <row r="65" spans="1:14" s="17" customFormat="1" ht="30" customHeight="1" x14ac:dyDescent="0.55000000000000004">
      <c r="A65" s="93"/>
      <c r="B65" s="254"/>
      <c r="C65" s="255"/>
      <c r="D65" s="255"/>
      <c r="E65" s="255"/>
      <c r="F65" s="255"/>
      <c r="G65" s="255"/>
      <c r="H65" s="255"/>
      <c r="I65" s="255"/>
      <c r="J65" s="255"/>
      <c r="K65" s="256"/>
      <c r="L65" s="256"/>
      <c r="M65" s="257"/>
      <c r="N65" s="93"/>
    </row>
    <row r="66" spans="1:14" s="16" customFormat="1" ht="30" customHeight="1" x14ac:dyDescent="0.35">
      <c r="A66" s="93"/>
      <c r="B66" s="254"/>
      <c r="C66" s="255"/>
      <c r="D66" s="255"/>
      <c r="E66" s="255"/>
      <c r="F66" s="255"/>
      <c r="G66" s="255"/>
      <c r="H66" s="255"/>
      <c r="I66" s="255"/>
      <c r="J66" s="255"/>
      <c r="K66" s="256"/>
      <c r="L66" s="256"/>
      <c r="M66" s="257"/>
      <c r="N66" s="93"/>
    </row>
    <row r="67" spans="1:14" s="17" customFormat="1" ht="30" customHeight="1" x14ac:dyDescent="0.55000000000000004">
      <c r="A67" s="93"/>
      <c r="B67" s="254"/>
      <c r="C67" s="255"/>
      <c r="D67" s="255"/>
      <c r="E67" s="255"/>
      <c r="F67" s="255"/>
      <c r="G67" s="255"/>
      <c r="H67" s="255"/>
      <c r="I67" s="255"/>
      <c r="J67" s="255"/>
      <c r="K67" s="256"/>
      <c r="L67" s="256"/>
      <c r="M67" s="257"/>
      <c r="N67" s="93"/>
    </row>
    <row r="68" spans="1:14" s="16" customFormat="1" ht="30" customHeight="1" x14ac:dyDescent="0.35">
      <c r="A68" s="93"/>
      <c r="B68" s="254"/>
      <c r="C68" s="255"/>
      <c r="D68" s="255"/>
      <c r="E68" s="255"/>
      <c r="F68" s="255"/>
      <c r="G68" s="255"/>
      <c r="H68" s="255"/>
      <c r="I68" s="255"/>
      <c r="J68" s="255"/>
      <c r="K68" s="256"/>
      <c r="L68" s="256"/>
      <c r="M68" s="257"/>
      <c r="N68" s="93"/>
    </row>
    <row r="69" spans="1:14" s="17" customFormat="1" ht="30" customHeight="1" x14ac:dyDescent="0.55000000000000004">
      <c r="A69" s="93"/>
      <c r="B69" s="254"/>
      <c r="C69" s="255"/>
      <c r="D69" s="255"/>
      <c r="E69" s="255"/>
      <c r="F69" s="255"/>
      <c r="G69" s="255"/>
      <c r="H69" s="255"/>
      <c r="I69" s="255"/>
      <c r="J69" s="255"/>
      <c r="K69" s="256"/>
      <c r="L69" s="256"/>
      <c r="M69" s="257"/>
      <c r="N69" s="93"/>
    </row>
    <row r="70" spans="1:14" s="16" customFormat="1" ht="30" customHeight="1" x14ac:dyDescent="0.35">
      <c r="A70" s="93"/>
      <c r="B70" s="254"/>
      <c r="C70" s="255"/>
      <c r="D70" s="255"/>
      <c r="E70" s="255"/>
      <c r="F70" s="255"/>
      <c r="G70" s="255"/>
      <c r="H70" s="255"/>
      <c r="I70" s="255"/>
      <c r="J70" s="255"/>
      <c r="K70" s="256"/>
      <c r="L70" s="256"/>
      <c r="M70" s="257"/>
      <c r="N70" s="93"/>
    </row>
    <row r="71" spans="1:14" s="17" customFormat="1" ht="30" customHeight="1" x14ac:dyDescent="0.55000000000000004">
      <c r="A71" s="93"/>
      <c r="B71" s="254"/>
      <c r="C71" s="255"/>
      <c r="D71" s="255"/>
      <c r="E71" s="255"/>
      <c r="F71" s="255"/>
      <c r="G71" s="255"/>
      <c r="H71" s="255"/>
      <c r="I71" s="255"/>
      <c r="J71" s="255"/>
      <c r="K71" s="256"/>
      <c r="L71" s="256"/>
      <c r="M71" s="257"/>
      <c r="N71" s="93"/>
    </row>
    <row r="72" spans="1:14" s="16" customFormat="1" ht="30" customHeight="1" x14ac:dyDescent="0.35">
      <c r="A72" s="93"/>
      <c r="B72" s="254"/>
      <c r="C72" s="255"/>
      <c r="D72" s="255"/>
      <c r="E72" s="255"/>
      <c r="F72" s="255"/>
      <c r="G72" s="255"/>
      <c r="H72" s="255"/>
      <c r="I72" s="255"/>
      <c r="J72" s="255"/>
      <c r="K72" s="256"/>
      <c r="L72" s="256"/>
      <c r="M72" s="257"/>
      <c r="N72" s="93"/>
    </row>
    <row r="73" spans="1:14" s="17" customFormat="1" ht="30" customHeight="1" x14ac:dyDescent="0.55000000000000004">
      <c r="A73" s="93"/>
      <c r="B73" s="254"/>
      <c r="C73" s="255"/>
      <c r="D73" s="255"/>
      <c r="E73" s="255"/>
      <c r="F73" s="255"/>
      <c r="G73" s="255"/>
      <c r="H73" s="255"/>
      <c r="I73" s="255"/>
      <c r="J73" s="255"/>
      <c r="K73" s="256"/>
      <c r="L73" s="256"/>
      <c r="M73" s="257"/>
      <c r="N73" s="93"/>
    </row>
    <row r="74" spans="1:14" s="16" customFormat="1" ht="30" customHeight="1" x14ac:dyDescent="0.35">
      <c r="A74" s="93"/>
      <c r="B74" s="254"/>
      <c r="C74" s="255"/>
      <c r="D74" s="255"/>
      <c r="E74" s="255"/>
      <c r="F74" s="255"/>
      <c r="G74" s="255"/>
      <c r="H74" s="255"/>
      <c r="I74" s="255"/>
      <c r="J74" s="255"/>
      <c r="K74" s="256"/>
      <c r="L74" s="256"/>
      <c r="M74" s="257"/>
      <c r="N74" s="93"/>
    </row>
    <row r="75" spans="1:14" s="17" customFormat="1" ht="30" customHeight="1" x14ac:dyDescent="0.55000000000000004">
      <c r="A75" s="93"/>
      <c r="B75" s="254"/>
      <c r="C75" s="255"/>
      <c r="D75" s="255"/>
      <c r="E75" s="255"/>
      <c r="F75" s="255"/>
      <c r="G75" s="255"/>
      <c r="H75" s="255"/>
      <c r="I75" s="255"/>
      <c r="J75" s="255"/>
      <c r="K75" s="256"/>
      <c r="L75" s="256"/>
      <c r="M75" s="257"/>
      <c r="N75" s="93"/>
    </row>
    <row r="76" spans="1:14" s="16" customFormat="1" ht="30" customHeight="1" x14ac:dyDescent="0.35">
      <c r="A76" s="93"/>
      <c r="B76" s="254"/>
      <c r="C76" s="255"/>
      <c r="D76" s="255"/>
      <c r="E76" s="255"/>
      <c r="F76" s="255"/>
      <c r="G76" s="255"/>
      <c r="H76" s="255"/>
      <c r="I76" s="255"/>
      <c r="J76" s="255"/>
      <c r="K76" s="256"/>
      <c r="L76" s="256"/>
      <c r="M76" s="257"/>
      <c r="N76" s="93"/>
    </row>
    <row r="77" spans="1:14" s="17" customFormat="1" ht="30" customHeight="1" x14ac:dyDescent="0.55000000000000004">
      <c r="A77" s="93"/>
      <c r="B77" s="254"/>
      <c r="C77" s="255"/>
      <c r="D77" s="255"/>
      <c r="E77" s="255"/>
      <c r="F77" s="255"/>
      <c r="G77" s="255"/>
      <c r="H77" s="255"/>
      <c r="I77" s="255"/>
      <c r="J77" s="255"/>
      <c r="K77" s="256"/>
      <c r="L77" s="256"/>
      <c r="M77" s="257"/>
      <c r="N77" s="93"/>
    </row>
    <row r="78" spans="1:14" s="16" customFormat="1" ht="30" customHeight="1" x14ac:dyDescent="0.35">
      <c r="A78" s="93"/>
      <c r="B78" s="254"/>
      <c r="C78" s="255"/>
      <c r="D78" s="255"/>
      <c r="E78" s="255"/>
      <c r="F78" s="255"/>
      <c r="G78" s="255"/>
      <c r="H78" s="255"/>
      <c r="I78" s="255"/>
      <c r="J78" s="255"/>
      <c r="K78" s="256"/>
      <c r="L78" s="256"/>
      <c r="M78" s="257"/>
      <c r="N78" s="93"/>
    </row>
    <row r="79" spans="1:14" s="16" customFormat="1" ht="30" customHeight="1" thickBot="1" x14ac:dyDescent="0.4">
      <c r="A79" s="93"/>
      <c r="B79" s="252"/>
      <c r="C79" s="253"/>
      <c r="D79" s="253"/>
      <c r="E79" s="253"/>
      <c r="F79" s="253"/>
      <c r="G79" s="253"/>
      <c r="H79" s="253"/>
      <c r="I79" s="253"/>
      <c r="J79" s="253"/>
      <c r="K79" s="277"/>
      <c r="L79" s="277"/>
      <c r="M79" s="278"/>
      <c r="N79" s="93"/>
    </row>
    <row r="80" spans="1:14" ht="17.25" customHeight="1" thickBot="1" x14ac:dyDescent="0.4">
      <c r="A80" s="93"/>
      <c r="B80" s="100"/>
      <c r="C80" s="100"/>
      <c r="D80" s="100"/>
      <c r="E80" s="100"/>
      <c r="F80" s="100"/>
      <c r="G80" s="100"/>
      <c r="H80" s="100"/>
      <c r="I80" s="100"/>
      <c r="J80" s="100"/>
      <c r="K80" s="100"/>
      <c r="L80" s="100"/>
      <c r="M80" s="100"/>
      <c r="N80" s="100"/>
    </row>
    <row r="81" spans="1:14" s="16" customFormat="1" ht="41.25" customHeight="1" thickBot="1" x14ac:dyDescent="0.4">
      <c r="A81" s="93"/>
      <c r="B81" s="271" t="s">
        <v>4180</v>
      </c>
      <c r="C81" s="272"/>
      <c r="D81" s="272"/>
      <c r="E81" s="272"/>
      <c r="F81" s="272"/>
      <c r="G81" s="272"/>
      <c r="H81" s="272"/>
      <c r="I81" s="272"/>
      <c r="J81" s="272"/>
      <c r="K81" s="272"/>
      <c r="L81" s="272"/>
      <c r="M81" s="273"/>
      <c r="N81" s="93"/>
    </row>
    <row r="82" spans="1:14" s="17" customFormat="1" ht="30" customHeight="1" x14ac:dyDescent="0.55000000000000004">
      <c r="A82" s="93"/>
      <c r="B82" s="261" t="s">
        <v>4177</v>
      </c>
      <c r="C82" s="262"/>
      <c r="D82" s="262"/>
      <c r="E82" s="262"/>
      <c r="F82" s="262"/>
      <c r="G82" s="262"/>
      <c r="H82" s="262"/>
      <c r="I82" s="262"/>
      <c r="J82" s="262"/>
      <c r="K82" s="262"/>
      <c r="L82" s="262"/>
      <c r="M82" s="263"/>
      <c r="N82" s="93"/>
    </row>
    <row r="83" spans="1:14" s="17" customFormat="1" ht="30" customHeight="1" x14ac:dyDescent="0.55000000000000004">
      <c r="A83" s="93"/>
      <c r="B83" s="249" t="s">
        <v>4163</v>
      </c>
      <c r="C83" s="250"/>
      <c r="D83" s="250"/>
      <c r="E83" s="250"/>
      <c r="F83" s="250"/>
      <c r="G83" s="250" t="s">
        <v>4164</v>
      </c>
      <c r="H83" s="250"/>
      <c r="I83" s="250"/>
      <c r="J83" s="250"/>
      <c r="K83" s="250" t="s">
        <v>4193</v>
      </c>
      <c r="L83" s="250"/>
      <c r="M83" s="251"/>
      <c r="N83" s="93"/>
    </row>
    <row r="84" spans="1:14" s="17" customFormat="1" ht="30" customHeight="1" x14ac:dyDescent="0.55000000000000004">
      <c r="A84" s="93"/>
      <c r="B84" s="254"/>
      <c r="C84" s="255"/>
      <c r="D84" s="255"/>
      <c r="E84" s="255"/>
      <c r="F84" s="255"/>
      <c r="G84" s="255"/>
      <c r="H84" s="255"/>
      <c r="I84" s="255"/>
      <c r="J84" s="255"/>
      <c r="K84" s="256"/>
      <c r="L84" s="256"/>
      <c r="M84" s="257"/>
      <c r="N84" s="93"/>
    </row>
    <row r="85" spans="1:14" s="17" customFormat="1" ht="30" customHeight="1" x14ac:dyDescent="0.55000000000000004">
      <c r="A85" s="93"/>
      <c r="B85" s="254"/>
      <c r="C85" s="255"/>
      <c r="D85" s="255"/>
      <c r="E85" s="255"/>
      <c r="F85" s="255"/>
      <c r="G85" s="255"/>
      <c r="H85" s="255"/>
      <c r="I85" s="255"/>
      <c r="J85" s="255"/>
      <c r="K85" s="256"/>
      <c r="L85" s="256"/>
      <c r="M85" s="257"/>
      <c r="N85" s="93"/>
    </row>
    <row r="86" spans="1:14" s="16" customFormat="1" ht="30" customHeight="1" x14ac:dyDescent="0.35">
      <c r="A86" s="93"/>
      <c r="B86" s="254"/>
      <c r="C86" s="255"/>
      <c r="D86" s="255"/>
      <c r="E86" s="255"/>
      <c r="F86" s="255"/>
      <c r="G86" s="255"/>
      <c r="H86" s="255"/>
      <c r="I86" s="255"/>
      <c r="J86" s="255"/>
      <c r="K86" s="256"/>
      <c r="L86" s="256"/>
      <c r="M86" s="257"/>
      <c r="N86" s="93"/>
    </row>
    <row r="87" spans="1:14" s="17" customFormat="1" ht="30" customHeight="1" x14ac:dyDescent="0.55000000000000004">
      <c r="A87" s="93"/>
      <c r="B87" s="254"/>
      <c r="C87" s="255"/>
      <c r="D87" s="255"/>
      <c r="E87" s="255"/>
      <c r="F87" s="255"/>
      <c r="G87" s="255"/>
      <c r="H87" s="255"/>
      <c r="I87" s="255"/>
      <c r="J87" s="255"/>
      <c r="K87" s="256"/>
      <c r="L87" s="256"/>
      <c r="M87" s="257"/>
      <c r="N87" s="93"/>
    </row>
    <row r="88" spans="1:14" s="16" customFormat="1" ht="30" customHeight="1" x14ac:dyDescent="0.35">
      <c r="A88" s="93"/>
      <c r="B88" s="254"/>
      <c r="C88" s="255"/>
      <c r="D88" s="255"/>
      <c r="E88" s="255"/>
      <c r="F88" s="255"/>
      <c r="G88" s="255"/>
      <c r="H88" s="255"/>
      <c r="I88" s="255"/>
      <c r="J88" s="255"/>
      <c r="K88" s="256"/>
      <c r="L88" s="256"/>
      <c r="M88" s="257"/>
      <c r="N88" s="93"/>
    </row>
    <row r="89" spans="1:14" s="17" customFormat="1" ht="30" customHeight="1" x14ac:dyDescent="0.55000000000000004">
      <c r="A89" s="93"/>
      <c r="B89" s="254"/>
      <c r="C89" s="255"/>
      <c r="D89" s="255"/>
      <c r="E89" s="255"/>
      <c r="F89" s="255"/>
      <c r="G89" s="255"/>
      <c r="H89" s="255"/>
      <c r="I89" s="255"/>
      <c r="J89" s="255"/>
      <c r="K89" s="256"/>
      <c r="L89" s="256"/>
      <c r="M89" s="257"/>
      <c r="N89" s="93"/>
    </row>
    <row r="90" spans="1:14" s="16" customFormat="1" ht="30" customHeight="1" x14ac:dyDescent="0.35">
      <c r="A90" s="93"/>
      <c r="B90" s="254"/>
      <c r="C90" s="255"/>
      <c r="D90" s="255"/>
      <c r="E90" s="255"/>
      <c r="F90" s="255"/>
      <c r="G90" s="255"/>
      <c r="H90" s="255"/>
      <c r="I90" s="255"/>
      <c r="J90" s="255"/>
      <c r="K90" s="256"/>
      <c r="L90" s="256"/>
      <c r="M90" s="257"/>
      <c r="N90" s="93"/>
    </row>
    <row r="91" spans="1:14" s="17" customFormat="1" ht="30" customHeight="1" x14ac:dyDescent="0.55000000000000004">
      <c r="A91" s="93"/>
      <c r="B91" s="254"/>
      <c r="C91" s="255"/>
      <c r="D91" s="255"/>
      <c r="E91" s="255"/>
      <c r="F91" s="255"/>
      <c r="G91" s="255"/>
      <c r="H91" s="255"/>
      <c r="I91" s="255"/>
      <c r="J91" s="255"/>
      <c r="K91" s="256"/>
      <c r="L91" s="256"/>
      <c r="M91" s="257"/>
      <c r="N91" s="93"/>
    </row>
    <row r="92" spans="1:14" s="16" customFormat="1" ht="30" customHeight="1" x14ac:dyDescent="0.35">
      <c r="A92" s="93"/>
      <c r="B92" s="254"/>
      <c r="C92" s="255"/>
      <c r="D92" s="255"/>
      <c r="E92" s="255"/>
      <c r="F92" s="255"/>
      <c r="G92" s="255"/>
      <c r="H92" s="255"/>
      <c r="I92" s="255"/>
      <c r="J92" s="255"/>
      <c r="K92" s="256"/>
      <c r="L92" s="256"/>
      <c r="M92" s="257"/>
      <c r="N92" s="93"/>
    </row>
    <row r="93" spans="1:14" s="17" customFormat="1" ht="30" customHeight="1" x14ac:dyDescent="0.55000000000000004">
      <c r="A93" s="93"/>
      <c r="B93" s="254"/>
      <c r="C93" s="255"/>
      <c r="D93" s="255"/>
      <c r="E93" s="255"/>
      <c r="F93" s="255"/>
      <c r="G93" s="255"/>
      <c r="H93" s="255"/>
      <c r="I93" s="255"/>
      <c r="J93" s="255"/>
      <c r="K93" s="256"/>
      <c r="L93" s="256"/>
      <c r="M93" s="257"/>
      <c r="N93" s="93"/>
    </row>
    <row r="94" spans="1:14" s="16" customFormat="1" ht="30" customHeight="1" x14ac:dyDescent="0.35">
      <c r="A94" s="93"/>
      <c r="B94" s="254"/>
      <c r="C94" s="255"/>
      <c r="D94" s="255"/>
      <c r="E94" s="255"/>
      <c r="F94" s="255"/>
      <c r="G94" s="255"/>
      <c r="H94" s="255"/>
      <c r="I94" s="255"/>
      <c r="J94" s="255"/>
      <c r="K94" s="256"/>
      <c r="L94" s="256"/>
      <c r="M94" s="257"/>
      <c r="N94" s="93"/>
    </row>
    <row r="95" spans="1:14" s="17" customFormat="1" ht="30" customHeight="1" x14ac:dyDescent="0.55000000000000004">
      <c r="A95" s="93"/>
      <c r="B95" s="254"/>
      <c r="C95" s="255"/>
      <c r="D95" s="255"/>
      <c r="E95" s="255"/>
      <c r="F95" s="255"/>
      <c r="G95" s="255"/>
      <c r="H95" s="255"/>
      <c r="I95" s="255"/>
      <c r="J95" s="255"/>
      <c r="K95" s="256"/>
      <c r="L95" s="256"/>
      <c r="M95" s="257"/>
      <c r="N95" s="93"/>
    </row>
    <row r="96" spans="1:14" s="16" customFormat="1" ht="30" customHeight="1" x14ac:dyDescent="0.35">
      <c r="A96" s="93"/>
      <c r="B96" s="254"/>
      <c r="C96" s="255"/>
      <c r="D96" s="255"/>
      <c r="E96" s="255"/>
      <c r="F96" s="255"/>
      <c r="G96" s="255"/>
      <c r="H96" s="255"/>
      <c r="I96" s="255"/>
      <c r="J96" s="255"/>
      <c r="K96" s="256"/>
      <c r="L96" s="256"/>
      <c r="M96" s="257"/>
      <c r="N96" s="93"/>
    </row>
    <row r="97" spans="1:14" s="17" customFormat="1" ht="30" customHeight="1" x14ac:dyDescent="0.55000000000000004">
      <c r="A97" s="93"/>
      <c r="B97" s="254"/>
      <c r="C97" s="255"/>
      <c r="D97" s="255"/>
      <c r="E97" s="255"/>
      <c r="F97" s="255"/>
      <c r="G97" s="255"/>
      <c r="H97" s="255"/>
      <c r="I97" s="255"/>
      <c r="J97" s="255"/>
      <c r="K97" s="256"/>
      <c r="L97" s="256"/>
      <c r="M97" s="257"/>
      <c r="N97" s="93"/>
    </row>
    <row r="98" spans="1:14" s="16" customFormat="1" ht="30" customHeight="1" x14ac:dyDescent="0.35">
      <c r="A98" s="93"/>
      <c r="B98" s="254"/>
      <c r="C98" s="255"/>
      <c r="D98" s="255"/>
      <c r="E98" s="255"/>
      <c r="F98" s="255"/>
      <c r="G98" s="255"/>
      <c r="H98" s="255"/>
      <c r="I98" s="255"/>
      <c r="J98" s="255"/>
      <c r="K98" s="256"/>
      <c r="L98" s="256"/>
      <c r="M98" s="257"/>
      <c r="N98" s="93"/>
    </row>
    <row r="99" spans="1:14" s="17" customFormat="1" ht="30" customHeight="1" x14ac:dyDescent="0.55000000000000004">
      <c r="A99" s="93"/>
      <c r="B99" s="254"/>
      <c r="C99" s="255"/>
      <c r="D99" s="255"/>
      <c r="E99" s="255"/>
      <c r="F99" s="255"/>
      <c r="G99" s="255"/>
      <c r="H99" s="255"/>
      <c r="I99" s="255"/>
      <c r="J99" s="255"/>
      <c r="K99" s="256"/>
      <c r="L99" s="256"/>
      <c r="M99" s="257"/>
      <c r="N99" s="93"/>
    </row>
    <row r="100" spans="1:14" s="16" customFormat="1" ht="30" customHeight="1" x14ac:dyDescent="0.35">
      <c r="A100" s="93"/>
      <c r="B100" s="254"/>
      <c r="C100" s="255"/>
      <c r="D100" s="255"/>
      <c r="E100" s="255"/>
      <c r="F100" s="255"/>
      <c r="G100" s="255"/>
      <c r="H100" s="255"/>
      <c r="I100" s="255"/>
      <c r="J100" s="255"/>
      <c r="K100" s="256"/>
      <c r="L100" s="256"/>
      <c r="M100" s="257"/>
      <c r="N100" s="93"/>
    </row>
    <row r="101" spans="1:14" s="17" customFormat="1" ht="30" customHeight="1" x14ac:dyDescent="0.55000000000000004">
      <c r="A101" s="93"/>
      <c r="B101" s="254"/>
      <c r="C101" s="255"/>
      <c r="D101" s="255"/>
      <c r="E101" s="255"/>
      <c r="F101" s="255"/>
      <c r="G101" s="255"/>
      <c r="H101" s="255"/>
      <c r="I101" s="255"/>
      <c r="J101" s="255"/>
      <c r="K101" s="256"/>
      <c r="L101" s="256"/>
      <c r="M101" s="257"/>
      <c r="N101" s="93"/>
    </row>
    <row r="102" spans="1:14" s="16" customFormat="1" ht="30" customHeight="1" x14ac:dyDescent="0.35">
      <c r="A102" s="93"/>
      <c r="B102" s="254"/>
      <c r="C102" s="255"/>
      <c r="D102" s="255"/>
      <c r="E102" s="255"/>
      <c r="F102" s="255"/>
      <c r="G102" s="255"/>
      <c r="H102" s="255"/>
      <c r="I102" s="255"/>
      <c r="J102" s="255"/>
      <c r="K102" s="256"/>
      <c r="L102" s="256"/>
      <c r="M102" s="257"/>
      <c r="N102" s="93"/>
    </row>
    <row r="103" spans="1:14" s="16" customFormat="1" ht="30" customHeight="1" thickBot="1" x14ac:dyDescent="0.4">
      <c r="A103" s="93"/>
      <c r="B103" s="252"/>
      <c r="C103" s="253"/>
      <c r="D103" s="253"/>
      <c r="E103" s="253"/>
      <c r="F103" s="253"/>
      <c r="G103" s="253"/>
      <c r="H103" s="253"/>
      <c r="I103" s="253"/>
      <c r="J103" s="253"/>
      <c r="K103" s="277"/>
      <c r="L103" s="277"/>
      <c r="M103" s="278"/>
      <c r="N103" s="93"/>
    </row>
    <row r="104" spans="1:14" ht="17.25" customHeight="1" thickBot="1" x14ac:dyDescent="0.4">
      <c r="A104" s="93"/>
      <c r="B104" s="100"/>
      <c r="C104" s="100"/>
      <c r="D104" s="100"/>
      <c r="E104" s="100"/>
      <c r="F104" s="100"/>
      <c r="G104" s="100"/>
      <c r="H104" s="100"/>
      <c r="I104" s="100"/>
      <c r="J104" s="100"/>
      <c r="K104" s="100"/>
      <c r="L104" s="100"/>
      <c r="M104" s="100"/>
      <c r="N104" s="100"/>
    </row>
    <row r="105" spans="1:14" s="16" customFormat="1" ht="41.25" customHeight="1" thickBot="1" x14ac:dyDescent="0.4">
      <c r="A105" s="93"/>
      <c r="B105" s="271" t="s">
        <v>4181</v>
      </c>
      <c r="C105" s="272"/>
      <c r="D105" s="272"/>
      <c r="E105" s="272"/>
      <c r="F105" s="272"/>
      <c r="G105" s="272"/>
      <c r="H105" s="272"/>
      <c r="I105" s="272"/>
      <c r="J105" s="272"/>
      <c r="K105" s="272"/>
      <c r="L105" s="272"/>
      <c r="M105" s="273"/>
      <c r="N105" s="93"/>
    </row>
    <row r="106" spans="1:14" s="17" customFormat="1" ht="30" customHeight="1" x14ac:dyDescent="0.55000000000000004">
      <c r="A106" s="93"/>
      <c r="B106" s="261" t="s">
        <v>4194</v>
      </c>
      <c r="C106" s="262"/>
      <c r="D106" s="262"/>
      <c r="E106" s="262"/>
      <c r="F106" s="262"/>
      <c r="G106" s="262"/>
      <c r="H106" s="262"/>
      <c r="I106" s="262"/>
      <c r="J106" s="262"/>
      <c r="K106" s="262"/>
      <c r="L106" s="262"/>
      <c r="M106" s="263"/>
      <c r="N106" s="93"/>
    </row>
    <row r="107" spans="1:14" s="17" customFormat="1" ht="30" customHeight="1" x14ac:dyDescent="0.55000000000000004">
      <c r="A107" s="93"/>
      <c r="B107" s="249" t="s">
        <v>4163</v>
      </c>
      <c r="C107" s="250"/>
      <c r="D107" s="250"/>
      <c r="E107" s="250"/>
      <c r="F107" s="250"/>
      <c r="G107" s="250" t="s">
        <v>4164</v>
      </c>
      <c r="H107" s="250"/>
      <c r="I107" s="250"/>
      <c r="J107" s="250"/>
      <c r="K107" s="250" t="s">
        <v>4193</v>
      </c>
      <c r="L107" s="250"/>
      <c r="M107" s="251"/>
      <c r="N107" s="93"/>
    </row>
    <row r="108" spans="1:14" s="16" customFormat="1" ht="30" customHeight="1" x14ac:dyDescent="0.35">
      <c r="A108" s="93"/>
      <c r="B108" s="254"/>
      <c r="C108" s="255"/>
      <c r="D108" s="255"/>
      <c r="E108" s="255"/>
      <c r="F108" s="255"/>
      <c r="G108" s="255"/>
      <c r="H108" s="255"/>
      <c r="I108" s="255"/>
      <c r="J108" s="255"/>
      <c r="K108" s="256"/>
      <c r="L108" s="256"/>
      <c r="M108" s="257"/>
      <c r="N108" s="93"/>
    </row>
    <row r="109" spans="1:14" s="17" customFormat="1" ht="30" customHeight="1" x14ac:dyDescent="0.55000000000000004">
      <c r="A109" s="93"/>
      <c r="B109" s="254"/>
      <c r="C109" s="255"/>
      <c r="D109" s="255"/>
      <c r="E109" s="255"/>
      <c r="F109" s="255"/>
      <c r="G109" s="255"/>
      <c r="H109" s="255"/>
      <c r="I109" s="255"/>
      <c r="J109" s="255"/>
      <c r="K109" s="256"/>
      <c r="L109" s="256"/>
      <c r="M109" s="257"/>
      <c r="N109" s="93"/>
    </row>
    <row r="110" spans="1:14" s="16" customFormat="1" ht="30" customHeight="1" x14ac:dyDescent="0.35">
      <c r="A110" s="93"/>
      <c r="B110" s="254"/>
      <c r="C110" s="255"/>
      <c r="D110" s="255"/>
      <c r="E110" s="255"/>
      <c r="F110" s="255"/>
      <c r="G110" s="255"/>
      <c r="H110" s="255"/>
      <c r="I110" s="255"/>
      <c r="J110" s="255"/>
      <c r="K110" s="256"/>
      <c r="L110" s="256"/>
      <c r="M110" s="257"/>
      <c r="N110" s="93"/>
    </row>
    <row r="111" spans="1:14" s="17" customFormat="1" ht="30" customHeight="1" x14ac:dyDescent="0.55000000000000004">
      <c r="A111" s="93"/>
      <c r="B111" s="254"/>
      <c r="C111" s="255"/>
      <c r="D111" s="255"/>
      <c r="E111" s="255"/>
      <c r="F111" s="255"/>
      <c r="G111" s="255"/>
      <c r="H111" s="255"/>
      <c r="I111" s="255"/>
      <c r="J111" s="255"/>
      <c r="K111" s="256"/>
      <c r="L111" s="256"/>
      <c r="M111" s="257"/>
      <c r="N111" s="93"/>
    </row>
    <row r="112" spans="1:14" s="16" customFormat="1" ht="30" customHeight="1" x14ac:dyDescent="0.35">
      <c r="A112" s="93"/>
      <c r="B112" s="254"/>
      <c r="C112" s="255"/>
      <c r="D112" s="255"/>
      <c r="E112" s="255"/>
      <c r="F112" s="255"/>
      <c r="G112" s="255"/>
      <c r="H112" s="255"/>
      <c r="I112" s="255"/>
      <c r="J112" s="255"/>
      <c r="K112" s="256"/>
      <c r="L112" s="256"/>
      <c r="M112" s="257"/>
      <c r="N112" s="93"/>
    </row>
    <row r="113" spans="1:14" s="17" customFormat="1" ht="30" customHeight="1" x14ac:dyDescent="0.55000000000000004">
      <c r="A113" s="93"/>
      <c r="B113" s="254"/>
      <c r="C113" s="255"/>
      <c r="D113" s="255"/>
      <c r="E113" s="255"/>
      <c r="F113" s="255"/>
      <c r="G113" s="255"/>
      <c r="H113" s="255"/>
      <c r="I113" s="255"/>
      <c r="J113" s="255"/>
      <c r="K113" s="256"/>
      <c r="L113" s="256"/>
      <c r="M113" s="257"/>
      <c r="N113" s="93"/>
    </row>
    <row r="114" spans="1:14" s="16" customFormat="1" ht="30" customHeight="1" x14ac:dyDescent="0.35">
      <c r="A114" s="93"/>
      <c r="B114" s="254"/>
      <c r="C114" s="255"/>
      <c r="D114" s="255"/>
      <c r="E114" s="255"/>
      <c r="F114" s="255"/>
      <c r="G114" s="255"/>
      <c r="H114" s="255"/>
      <c r="I114" s="255"/>
      <c r="J114" s="255"/>
      <c r="K114" s="256"/>
      <c r="L114" s="256"/>
      <c r="M114" s="257"/>
      <c r="N114" s="93"/>
    </row>
    <row r="115" spans="1:14" s="17" customFormat="1" ht="30" customHeight="1" x14ac:dyDescent="0.55000000000000004">
      <c r="A115" s="93"/>
      <c r="B115" s="254"/>
      <c r="C115" s="255"/>
      <c r="D115" s="255"/>
      <c r="E115" s="255"/>
      <c r="F115" s="255"/>
      <c r="G115" s="255"/>
      <c r="H115" s="255"/>
      <c r="I115" s="255"/>
      <c r="J115" s="255"/>
      <c r="K115" s="256"/>
      <c r="L115" s="256"/>
      <c r="M115" s="257"/>
      <c r="N115" s="93"/>
    </row>
    <row r="116" spans="1:14" s="16" customFormat="1" ht="30" customHeight="1" x14ac:dyDescent="0.35">
      <c r="A116" s="93"/>
      <c r="B116" s="254"/>
      <c r="C116" s="255"/>
      <c r="D116" s="255"/>
      <c r="E116" s="255"/>
      <c r="F116" s="255"/>
      <c r="G116" s="255"/>
      <c r="H116" s="255"/>
      <c r="I116" s="255"/>
      <c r="J116" s="255"/>
      <c r="K116" s="256"/>
      <c r="L116" s="256"/>
      <c r="M116" s="257"/>
      <c r="N116" s="93"/>
    </row>
    <row r="117" spans="1:14" s="16" customFormat="1" ht="30" customHeight="1" thickBot="1" x14ac:dyDescent="0.4">
      <c r="A117" s="93"/>
      <c r="B117" s="252"/>
      <c r="C117" s="253"/>
      <c r="D117" s="253"/>
      <c r="E117" s="253"/>
      <c r="F117" s="253"/>
      <c r="G117" s="253"/>
      <c r="H117" s="253"/>
      <c r="I117" s="253"/>
      <c r="J117" s="253"/>
      <c r="K117" s="277"/>
      <c r="L117" s="277"/>
      <c r="M117" s="278"/>
      <c r="N117" s="93"/>
    </row>
    <row r="118" spans="1:14" ht="17.25" customHeight="1" thickBot="1" x14ac:dyDescent="0.4">
      <c r="A118" s="93"/>
      <c r="B118" s="100"/>
      <c r="C118" s="100"/>
      <c r="D118" s="100"/>
      <c r="E118" s="100"/>
      <c r="F118" s="100"/>
      <c r="G118" s="100"/>
      <c r="H118" s="100"/>
      <c r="I118" s="100"/>
      <c r="J118" s="100"/>
      <c r="K118" s="100"/>
      <c r="L118" s="100"/>
      <c r="M118" s="100"/>
      <c r="N118" s="100"/>
    </row>
    <row r="119" spans="1:14" s="16" customFormat="1" ht="41.25" customHeight="1" thickBot="1" x14ac:dyDescent="0.4">
      <c r="A119" s="93"/>
      <c r="B119" s="271" t="s">
        <v>4182</v>
      </c>
      <c r="C119" s="272"/>
      <c r="D119" s="272"/>
      <c r="E119" s="272"/>
      <c r="F119" s="272"/>
      <c r="G119" s="272"/>
      <c r="H119" s="272"/>
      <c r="I119" s="272"/>
      <c r="J119" s="272"/>
      <c r="K119" s="272"/>
      <c r="L119" s="272"/>
      <c r="M119" s="273"/>
      <c r="N119" s="93"/>
    </row>
    <row r="120" spans="1:14" s="17" customFormat="1" ht="30" customHeight="1" x14ac:dyDescent="0.55000000000000004">
      <c r="A120" s="93"/>
      <c r="B120" s="261" t="s">
        <v>4183</v>
      </c>
      <c r="C120" s="262"/>
      <c r="D120" s="262"/>
      <c r="E120" s="262"/>
      <c r="F120" s="262"/>
      <c r="G120" s="262"/>
      <c r="H120" s="262"/>
      <c r="I120" s="262"/>
      <c r="J120" s="262"/>
      <c r="K120" s="262"/>
      <c r="L120" s="262"/>
      <c r="M120" s="263"/>
      <c r="N120" s="93"/>
    </row>
    <row r="121" spans="1:14" s="17" customFormat="1" ht="30" customHeight="1" x14ac:dyDescent="0.55000000000000004">
      <c r="A121" s="93"/>
      <c r="B121" s="249" t="s">
        <v>4163</v>
      </c>
      <c r="C121" s="250"/>
      <c r="D121" s="250"/>
      <c r="E121" s="250"/>
      <c r="F121" s="250"/>
      <c r="G121" s="250" t="s">
        <v>4164</v>
      </c>
      <c r="H121" s="250"/>
      <c r="I121" s="250"/>
      <c r="J121" s="250"/>
      <c r="K121" s="250" t="s">
        <v>4168</v>
      </c>
      <c r="L121" s="250"/>
      <c r="M121" s="251"/>
      <c r="N121" s="93"/>
    </row>
    <row r="122" spans="1:14" s="16" customFormat="1" ht="30" customHeight="1" thickBot="1" x14ac:dyDescent="0.4">
      <c r="A122" s="93"/>
      <c r="B122" s="254"/>
      <c r="C122" s="255"/>
      <c r="D122" s="255"/>
      <c r="E122" s="255"/>
      <c r="F122" s="255"/>
      <c r="G122" s="255"/>
      <c r="H122" s="255"/>
      <c r="I122" s="255"/>
      <c r="J122" s="255"/>
      <c r="K122" s="256"/>
      <c r="L122" s="256"/>
      <c r="M122" s="257"/>
      <c r="N122" s="93"/>
    </row>
    <row r="123" spans="1:14" s="17" customFormat="1" ht="30" customHeight="1" x14ac:dyDescent="0.55000000000000004">
      <c r="A123" s="93"/>
      <c r="B123" s="261" t="s">
        <v>4184</v>
      </c>
      <c r="C123" s="262"/>
      <c r="D123" s="262"/>
      <c r="E123" s="262"/>
      <c r="F123" s="262"/>
      <c r="G123" s="262"/>
      <c r="H123" s="262"/>
      <c r="I123" s="262"/>
      <c r="J123" s="262"/>
      <c r="K123" s="262"/>
      <c r="L123" s="262"/>
      <c r="M123" s="263"/>
      <c r="N123" s="93"/>
    </row>
    <row r="124" spans="1:14" s="16" customFormat="1" ht="30" customHeight="1" thickBot="1" x14ac:dyDescent="0.4">
      <c r="A124" s="93"/>
      <c r="B124" s="289" t="s">
        <v>4185</v>
      </c>
      <c r="C124" s="290"/>
      <c r="D124" s="290"/>
      <c r="E124" s="290"/>
      <c r="F124" s="290"/>
      <c r="G124" s="290"/>
      <c r="H124" s="290"/>
      <c r="I124" s="290"/>
      <c r="J124" s="290"/>
      <c r="K124" s="290"/>
      <c r="L124" s="290"/>
      <c r="M124" s="291"/>
      <c r="N124" s="93"/>
    </row>
    <row r="125" spans="1:14" ht="17.25" customHeight="1" x14ac:dyDescent="0.35">
      <c r="A125" s="93"/>
      <c r="B125" s="100"/>
      <c r="C125" s="100"/>
      <c r="D125" s="100"/>
      <c r="E125" s="100"/>
      <c r="F125" s="100"/>
      <c r="G125" s="100"/>
      <c r="H125" s="100"/>
      <c r="I125" s="100"/>
      <c r="J125" s="100"/>
      <c r="K125" s="100"/>
      <c r="L125" s="100"/>
      <c r="M125" s="100"/>
      <c r="N125" s="100"/>
    </row>
  </sheetData>
  <sheetProtection algorithmName="SHA-512" hashValue="8Et6d/PB1NSU51GE1mtsWCQ1T9yqsQup7Zux1uenSdd+aFa/c3utxJcAoR8vI0DuuD2ZxVeY5MU2vRTpMaMTrg==" saltValue="mVXwIoihcubguT4q+7HCug==" spinCount="100000" sheet="1" selectLockedCells="1"/>
  <mergeCells count="298">
    <mergeCell ref="B123:M123"/>
    <mergeCell ref="D12:M12"/>
    <mergeCell ref="B12:C12"/>
    <mergeCell ref="B124:M124"/>
    <mergeCell ref="B122:F122"/>
    <mergeCell ref="G122:J122"/>
    <mergeCell ref="K122:M122"/>
    <mergeCell ref="B117:F117"/>
    <mergeCell ref="G117:J117"/>
    <mergeCell ref="K117:M117"/>
    <mergeCell ref="B119:M119"/>
    <mergeCell ref="B120:M120"/>
    <mergeCell ref="B121:F121"/>
    <mergeCell ref="G121:J121"/>
    <mergeCell ref="K121:M121"/>
    <mergeCell ref="B115:F115"/>
    <mergeCell ref="G115:J115"/>
    <mergeCell ref="K115:M115"/>
    <mergeCell ref="B116:F116"/>
    <mergeCell ref="G116:J116"/>
    <mergeCell ref="K116:M116"/>
    <mergeCell ref="B113:F113"/>
    <mergeCell ref="G113:J113"/>
    <mergeCell ref="K113:M113"/>
    <mergeCell ref="B114:F114"/>
    <mergeCell ref="G114:J114"/>
    <mergeCell ref="K114:M114"/>
    <mergeCell ref="B111:F111"/>
    <mergeCell ref="G111:J111"/>
    <mergeCell ref="K111:M111"/>
    <mergeCell ref="B112:F112"/>
    <mergeCell ref="G112:J112"/>
    <mergeCell ref="K112:M112"/>
    <mergeCell ref="B109:F109"/>
    <mergeCell ref="G109:J109"/>
    <mergeCell ref="K109:M109"/>
    <mergeCell ref="B110:F110"/>
    <mergeCell ref="G110:J110"/>
    <mergeCell ref="K110:M110"/>
    <mergeCell ref="B108:F108"/>
    <mergeCell ref="G108:J108"/>
    <mergeCell ref="K108:M108"/>
    <mergeCell ref="B103:F103"/>
    <mergeCell ref="G103:J103"/>
    <mergeCell ref="K103:M103"/>
    <mergeCell ref="B105:M105"/>
    <mergeCell ref="B106:M106"/>
    <mergeCell ref="B107:F107"/>
    <mergeCell ref="G107:J107"/>
    <mergeCell ref="K107:M107"/>
    <mergeCell ref="B101:F101"/>
    <mergeCell ref="G101:J101"/>
    <mergeCell ref="K101:M101"/>
    <mergeCell ref="B102:F102"/>
    <mergeCell ref="G102:J102"/>
    <mergeCell ref="K102:M102"/>
    <mergeCell ref="B92:F92"/>
    <mergeCell ref="G92:J92"/>
    <mergeCell ref="K92:M92"/>
    <mergeCell ref="B89:F89"/>
    <mergeCell ref="G89:J89"/>
    <mergeCell ref="K89:M89"/>
    <mergeCell ref="B90:F90"/>
    <mergeCell ref="G90:J90"/>
    <mergeCell ref="K90:M90"/>
    <mergeCell ref="G74:J74"/>
    <mergeCell ref="K74:M74"/>
    <mergeCell ref="B79:F79"/>
    <mergeCell ref="G79:J79"/>
    <mergeCell ref="K79:M79"/>
    <mergeCell ref="B78:F78"/>
    <mergeCell ref="G78:J78"/>
    <mergeCell ref="K78:M78"/>
    <mergeCell ref="B91:F91"/>
    <mergeCell ref="G91:J91"/>
    <mergeCell ref="K91:M91"/>
    <mergeCell ref="B87:F87"/>
    <mergeCell ref="G87:J87"/>
    <mergeCell ref="K87:M87"/>
    <mergeCell ref="B88:F88"/>
    <mergeCell ref="G88:J88"/>
    <mergeCell ref="K88:M88"/>
    <mergeCell ref="B85:F85"/>
    <mergeCell ref="G85:J85"/>
    <mergeCell ref="K85:M85"/>
    <mergeCell ref="B86:F86"/>
    <mergeCell ref="G86:J86"/>
    <mergeCell ref="K86:M86"/>
    <mergeCell ref="B84:F84"/>
    <mergeCell ref="G84:J84"/>
    <mergeCell ref="K84:M84"/>
    <mergeCell ref="B82:M82"/>
    <mergeCell ref="B83:F83"/>
    <mergeCell ref="G83:J83"/>
    <mergeCell ref="K83:M83"/>
    <mergeCell ref="B81:M81"/>
    <mergeCell ref="B69:F69"/>
    <mergeCell ref="G69:J69"/>
    <mergeCell ref="K69:M69"/>
    <mergeCell ref="B70:F70"/>
    <mergeCell ref="G70:J70"/>
    <mergeCell ref="K70:M70"/>
    <mergeCell ref="B75:F75"/>
    <mergeCell ref="G75:J75"/>
    <mergeCell ref="K75:M75"/>
    <mergeCell ref="B76:F76"/>
    <mergeCell ref="G76:J76"/>
    <mergeCell ref="K76:M76"/>
    <mergeCell ref="B73:F73"/>
    <mergeCell ref="G73:J73"/>
    <mergeCell ref="K73:M73"/>
    <mergeCell ref="B74:F74"/>
    <mergeCell ref="B72:F72"/>
    <mergeCell ref="B67:F67"/>
    <mergeCell ref="G67:J67"/>
    <mergeCell ref="K67:M67"/>
    <mergeCell ref="B68:F68"/>
    <mergeCell ref="G68:J68"/>
    <mergeCell ref="K68:M68"/>
    <mergeCell ref="B65:F65"/>
    <mergeCell ref="G65:J65"/>
    <mergeCell ref="K65:M65"/>
    <mergeCell ref="B66:F66"/>
    <mergeCell ref="G66:J66"/>
    <mergeCell ref="K66:M66"/>
    <mergeCell ref="K51:M51"/>
    <mergeCell ref="G62:J62"/>
    <mergeCell ref="K62:M62"/>
    <mergeCell ref="B59:F59"/>
    <mergeCell ref="G59:J59"/>
    <mergeCell ref="K59:M59"/>
    <mergeCell ref="B60:F60"/>
    <mergeCell ref="G60:J60"/>
    <mergeCell ref="K60:M60"/>
    <mergeCell ref="B53:M53"/>
    <mergeCell ref="B54:F54"/>
    <mergeCell ref="G33:J33"/>
    <mergeCell ref="B45:F45"/>
    <mergeCell ref="G45:J45"/>
    <mergeCell ref="K45:M45"/>
    <mergeCell ref="B46:F46"/>
    <mergeCell ref="G46:J46"/>
    <mergeCell ref="K46:M46"/>
    <mergeCell ref="B47:F47"/>
    <mergeCell ref="B43:F43"/>
    <mergeCell ref="G43:J43"/>
    <mergeCell ref="K43:M43"/>
    <mergeCell ref="B44:F44"/>
    <mergeCell ref="G44:J44"/>
    <mergeCell ref="K44:M44"/>
    <mergeCell ref="G47:J47"/>
    <mergeCell ref="K47:M47"/>
    <mergeCell ref="B40:F40"/>
    <mergeCell ref="G40:J40"/>
    <mergeCell ref="K40:M40"/>
    <mergeCell ref="B41:F41"/>
    <mergeCell ref="G41:J41"/>
    <mergeCell ref="K41:M41"/>
    <mergeCell ref="B39:F39"/>
    <mergeCell ref="B42:F42"/>
    <mergeCell ref="B77:F77"/>
    <mergeCell ref="G77:J77"/>
    <mergeCell ref="K77:M77"/>
    <mergeCell ref="B55:F55"/>
    <mergeCell ref="G55:J55"/>
    <mergeCell ref="K55:M55"/>
    <mergeCell ref="B56:F56"/>
    <mergeCell ref="G56:J56"/>
    <mergeCell ref="K56:M56"/>
    <mergeCell ref="B61:F61"/>
    <mergeCell ref="G61:J61"/>
    <mergeCell ref="K61:M61"/>
    <mergeCell ref="B62:F62"/>
    <mergeCell ref="B71:F71"/>
    <mergeCell ref="G71:J71"/>
    <mergeCell ref="K71:M71"/>
    <mergeCell ref="G72:J72"/>
    <mergeCell ref="K72:M72"/>
    <mergeCell ref="B63:F63"/>
    <mergeCell ref="G63:J63"/>
    <mergeCell ref="K63:M63"/>
    <mergeCell ref="B64:F64"/>
    <mergeCell ref="G64:J64"/>
    <mergeCell ref="K64:M64"/>
    <mergeCell ref="G42:J42"/>
    <mergeCell ref="K42:M42"/>
    <mergeCell ref="B50:F50"/>
    <mergeCell ref="G50:J50"/>
    <mergeCell ref="K50:M50"/>
    <mergeCell ref="B58:F58"/>
    <mergeCell ref="K52:M52"/>
    <mergeCell ref="G58:J58"/>
    <mergeCell ref="K58:M58"/>
    <mergeCell ref="G54:J54"/>
    <mergeCell ref="K54:M54"/>
    <mergeCell ref="B57:F57"/>
    <mergeCell ref="G57:J57"/>
    <mergeCell ref="K57:M57"/>
    <mergeCell ref="B52:F52"/>
    <mergeCell ref="G52:J52"/>
    <mergeCell ref="B48:F48"/>
    <mergeCell ref="G48:J48"/>
    <mergeCell ref="K48:M48"/>
    <mergeCell ref="B49:F49"/>
    <mergeCell ref="G49:J49"/>
    <mergeCell ref="K49:M49"/>
    <mergeCell ref="B51:F51"/>
    <mergeCell ref="G51:J51"/>
    <mergeCell ref="G39:J39"/>
    <mergeCell ref="K39:M39"/>
    <mergeCell ref="B36:M36"/>
    <mergeCell ref="B37:F37"/>
    <mergeCell ref="G37:J37"/>
    <mergeCell ref="K37:M37"/>
    <mergeCell ref="B29:F29"/>
    <mergeCell ref="G29:J29"/>
    <mergeCell ref="K29:M29"/>
    <mergeCell ref="B30:F30"/>
    <mergeCell ref="G30:J30"/>
    <mergeCell ref="K30:M30"/>
    <mergeCell ref="K33:M33"/>
    <mergeCell ref="B31:F31"/>
    <mergeCell ref="G31:J31"/>
    <mergeCell ref="K31:M31"/>
    <mergeCell ref="B32:F32"/>
    <mergeCell ref="G32:J32"/>
    <mergeCell ref="K32:M32"/>
    <mergeCell ref="B38:F38"/>
    <mergeCell ref="G38:J38"/>
    <mergeCell ref="K38:M38"/>
    <mergeCell ref="B35:M35"/>
    <mergeCell ref="B33:F33"/>
    <mergeCell ref="B27:F27"/>
    <mergeCell ref="G27:J27"/>
    <mergeCell ref="K27:M27"/>
    <mergeCell ref="B28:F28"/>
    <mergeCell ref="G28:J28"/>
    <mergeCell ref="K28:M28"/>
    <mergeCell ref="G8:J8"/>
    <mergeCell ref="K8:M8"/>
    <mergeCell ref="B10:M10"/>
    <mergeCell ref="B24:M24"/>
    <mergeCell ref="D25:F25"/>
    <mergeCell ref="G25:K25"/>
    <mergeCell ref="B26:M26"/>
    <mergeCell ref="G21:J21"/>
    <mergeCell ref="K21:M21"/>
    <mergeCell ref="B19:M19"/>
    <mergeCell ref="G18:K18"/>
    <mergeCell ref="D18:F18"/>
    <mergeCell ref="B20:F20"/>
    <mergeCell ref="G20:J20"/>
    <mergeCell ref="K20:M20"/>
    <mergeCell ref="B23:F23"/>
    <mergeCell ref="G23:J23"/>
    <mergeCell ref="K23:M23"/>
    <mergeCell ref="B100:F100"/>
    <mergeCell ref="G100:J100"/>
    <mergeCell ref="K100:M100"/>
    <mergeCell ref="B96:F96"/>
    <mergeCell ref="G96:J96"/>
    <mergeCell ref="K96:M96"/>
    <mergeCell ref="B97:F97"/>
    <mergeCell ref="B93:F93"/>
    <mergeCell ref="G93:J93"/>
    <mergeCell ref="K93:M93"/>
    <mergeCell ref="G97:J97"/>
    <mergeCell ref="K97:M97"/>
    <mergeCell ref="B98:F98"/>
    <mergeCell ref="G98:J98"/>
    <mergeCell ref="K98:M98"/>
    <mergeCell ref="B99:F99"/>
    <mergeCell ref="G99:J99"/>
    <mergeCell ref="K99:M99"/>
    <mergeCell ref="B94:F94"/>
    <mergeCell ref="G94:J94"/>
    <mergeCell ref="K94:M94"/>
    <mergeCell ref="B95:F95"/>
    <mergeCell ref="G95:J95"/>
    <mergeCell ref="K95:M95"/>
    <mergeCell ref="B7:F7"/>
    <mergeCell ref="G7:J7"/>
    <mergeCell ref="K7:M7"/>
    <mergeCell ref="B8:F8"/>
    <mergeCell ref="B22:F22"/>
    <mergeCell ref="G22:J22"/>
    <mergeCell ref="K22:M22"/>
    <mergeCell ref="B21:F21"/>
    <mergeCell ref="A1:N1"/>
    <mergeCell ref="B11:M11"/>
    <mergeCell ref="B17:M17"/>
    <mergeCell ref="B14:C14"/>
    <mergeCell ref="B16:C16"/>
    <mergeCell ref="B15:C15"/>
    <mergeCell ref="B13:C13"/>
    <mergeCell ref="B3:M3"/>
    <mergeCell ref="B5:M5"/>
    <mergeCell ref="B6:M6"/>
  </mergeCells>
  <dataValidations count="1">
    <dataValidation type="date" operator="greaterThan" allowBlank="1" showInputMessage="1" showErrorMessage="1" sqref="D18:F18 D25:F25 D13:M16" xr:uid="{00000000-0002-0000-0300-000000000000}">
      <formula1>44377</formula1>
    </dataValidation>
  </dataValidations>
  <printOptions horizontalCentered="1"/>
  <pageMargins left="0.39370078740157483" right="0.39370078740157483" top="0.39370078740157483" bottom="0.39370078740157483" header="0.31496062992125984" footer="0.31496062992125984"/>
  <pageSetup paperSize="9" scale="70" fitToHeight="0" orientation="portrait" r:id="rId1"/>
  <headerFooter>
    <oddHeader xml:space="preserve">&amp;L
</oddHeader>
  </headerFooter>
  <rowBreaks count="4" manualBreakCount="4">
    <brk id="34" max="16383" man="1"/>
    <brk id="52" max="16383" man="1"/>
    <brk id="80" max="16383" man="1"/>
    <brk id="104" max="16383" man="1"/>
  </rowBreaks>
  <drawing r:id="rId2"/>
  <extLst>
    <ext xmlns:x14="http://schemas.microsoft.com/office/spreadsheetml/2009/9/main" uri="{78C0D931-6437-407d-A8EE-F0AAD7539E65}">
      <x14:conditionalFormattings>
        <x14:conditionalFormatting xmlns:xm="http://schemas.microsoft.com/office/excel/2006/main">
          <x14:cfRule type="iconSet" priority="72" id="{E0381848-73C2-465B-97F1-625BF17A5756}">
            <x14:iconSet iconSet="3Symbols" showValue="0" custom="1">
              <x14:cfvo type="percent">
                <xm:f>0</xm:f>
              </x14:cfvo>
              <x14:cfvo type="num">
                <xm:f>0</xm:f>
              </x14:cfvo>
              <x14:cfvo type="num">
                <xm:f>2</xm:f>
              </x14:cfvo>
              <x14:cfIcon iconSet="NoIcons" iconId="0"/>
              <x14:cfIcon iconSet="3Symbols" iconId="2"/>
              <x14:cfIcon iconSet="3Symbols" iconId="0"/>
            </x14:iconSet>
          </x14:cfRule>
          <xm:sqref>G8</xm:sqref>
        </x14:conditionalFormatting>
        <x14:conditionalFormatting xmlns:xm="http://schemas.microsoft.com/office/excel/2006/main">
          <x14:cfRule type="iconSet" priority="66" id="{AEA3A98D-7D38-4E56-AD43-C3297CBF9891}">
            <x14:iconSet iconSet="3Symbols" showValue="0" custom="1">
              <x14:cfvo type="percent">
                <xm:f>0</xm:f>
              </x14:cfvo>
              <x14:cfvo type="num">
                <xm:f>0</xm:f>
              </x14:cfvo>
              <x14:cfvo type="num">
                <xm:f>2</xm:f>
              </x14:cfvo>
              <x14:cfIcon iconSet="NoIcons" iconId="0"/>
              <x14:cfIcon iconSet="3Symbols" iconId="2"/>
              <x14:cfIcon iconSet="3Symbols" iconId="0"/>
            </x14:iconSet>
          </x14:cfRule>
          <xm:sqref>G21:G23</xm:sqref>
        </x14:conditionalFormatting>
        <x14:conditionalFormatting xmlns:xm="http://schemas.microsoft.com/office/excel/2006/main">
          <x14:cfRule type="iconSet" priority="65" id="{12585B35-B2A3-4D23-B1C9-5C2B1C666C78}">
            <x14:iconSet iconSet="3Symbols" showValue="0" custom="1">
              <x14:cfvo type="percent">
                <xm:f>0</xm:f>
              </x14:cfvo>
              <x14:cfvo type="num">
                <xm:f>0</xm:f>
              </x14:cfvo>
              <x14:cfvo type="num">
                <xm:f>2</xm:f>
              </x14:cfvo>
              <x14:cfIcon iconSet="NoIcons" iconId="0"/>
              <x14:cfIcon iconSet="3Symbols" iconId="2"/>
              <x14:cfIcon iconSet="3Symbols" iconId="0"/>
            </x14:iconSet>
          </x14:cfRule>
          <xm:sqref>G28:G30</xm:sqref>
        </x14:conditionalFormatting>
        <x14:conditionalFormatting xmlns:xm="http://schemas.microsoft.com/office/excel/2006/main">
          <x14:cfRule type="iconSet" priority="64" id="{3061225C-FEA7-4C53-BD5F-354C1DB7534C}">
            <x14:iconSet iconSet="3Symbols" showValue="0" custom="1">
              <x14:cfvo type="percent">
                <xm:f>0</xm:f>
              </x14:cfvo>
              <x14:cfvo type="num">
                <xm:f>0</xm:f>
              </x14:cfvo>
              <x14:cfvo type="num">
                <xm:f>2</xm:f>
              </x14:cfvo>
              <x14:cfIcon iconSet="NoIcons" iconId="0"/>
              <x14:cfIcon iconSet="3Symbols" iconId="2"/>
              <x14:cfIcon iconSet="3Symbols" iconId="0"/>
            </x14:iconSet>
          </x14:cfRule>
          <xm:sqref>G31:G33</xm:sqref>
        </x14:conditionalFormatting>
        <x14:conditionalFormatting xmlns:xm="http://schemas.microsoft.com/office/excel/2006/main">
          <x14:cfRule type="iconSet" priority="63" id="{AC0B71D6-9CCF-4F6A-8D73-3A26B0868E35}">
            <x14:iconSet iconSet="3Symbols" showValue="0" custom="1">
              <x14:cfvo type="percent">
                <xm:f>0</xm:f>
              </x14:cfvo>
              <x14:cfvo type="num">
                <xm:f>0</xm:f>
              </x14:cfvo>
              <x14:cfvo type="num">
                <xm:f>2</xm:f>
              </x14:cfvo>
              <x14:cfIcon iconSet="NoIcons" iconId="0"/>
              <x14:cfIcon iconSet="3Symbols" iconId="2"/>
              <x14:cfIcon iconSet="3Symbols" iconId="0"/>
            </x14:iconSet>
          </x14:cfRule>
          <xm:sqref>G38:G39 G52</xm:sqref>
        </x14:conditionalFormatting>
        <x14:conditionalFormatting xmlns:xm="http://schemas.microsoft.com/office/excel/2006/main">
          <x14:cfRule type="iconSet" priority="62" id="{6B672712-5D6C-40D4-B620-B929CCE1E28B}">
            <x14:iconSet iconSet="3Symbols" showValue="0" custom="1">
              <x14:cfvo type="percent">
                <xm:f>0</xm:f>
              </x14:cfvo>
              <x14:cfvo type="num">
                <xm:f>0</xm:f>
              </x14:cfvo>
              <x14:cfvo type="num">
                <xm:f>2</xm:f>
              </x14:cfvo>
              <x14:cfIcon iconSet="NoIcons" iconId="0"/>
              <x14:cfIcon iconSet="3Symbols" iconId="2"/>
              <x14:cfIcon iconSet="3Symbols" iconId="0"/>
            </x14:iconSet>
          </x14:cfRule>
          <xm:sqref>G55:G57</xm:sqref>
        </x14:conditionalFormatting>
        <x14:conditionalFormatting xmlns:xm="http://schemas.microsoft.com/office/excel/2006/main">
          <x14:cfRule type="iconSet" priority="61" id="{772318C3-EB49-4643-96AD-C5CBB33F3F80}">
            <x14:iconSet iconSet="3Symbols" showValue="0" custom="1">
              <x14:cfvo type="percent">
                <xm:f>0</xm:f>
              </x14:cfvo>
              <x14:cfvo type="num">
                <xm:f>0</xm:f>
              </x14:cfvo>
              <x14:cfvo type="num">
                <xm:f>2</xm:f>
              </x14:cfvo>
              <x14:cfIcon iconSet="NoIcons" iconId="0"/>
              <x14:cfIcon iconSet="3Symbols" iconId="2"/>
              <x14:cfIcon iconSet="3Symbols" iconId="0"/>
            </x14:iconSet>
          </x14:cfRule>
          <xm:sqref>G77:G79</xm:sqref>
        </x14:conditionalFormatting>
        <x14:conditionalFormatting xmlns:xm="http://schemas.microsoft.com/office/excel/2006/main">
          <x14:cfRule type="iconSet" priority="60" id="{03892A00-2791-489B-A5CE-7E2C9D1652E4}">
            <x14:iconSet iconSet="3Symbols" showValue="0" custom="1">
              <x14:cfvo type="percent">
                <xm:f>0</xm:f>
              </x14:cfvo>
              <x14:cfvo type="num">
                <xm:f>0</xm:f>
              </x14:cfvo>
              <x14:cfvo type="num">
                <xm:f>2</xm:f>
              </x14:cfvo>
              <x14:cfIcon iconSet="NoIcons" iconId="0"/>
              <x14:cfIcon iconSet="3Symbols" iconId="2"/>
              <x14:cfIcon iconSet="3Symbols" iconId="0"/>
            </x14:iconSet>
          </x14:cfRule>
          <xm:sqref>G40:G41</xm:sqref>
        </x14:conditionalFormatting>
        <x14:conditionalFormatting xmlns:xm="http://schemas.microsoft.com/office/excel/2006/main">
          <x14:cfRule type="iconSet" priority="59" id="{1BDBC254-719F-41E3-B908-228514237E7D}">
            <x14:iconSet iconSet="3Symbols" showValue="0" custom="1">
              <x14:cfvo type="percent">
                <xm:f>0</xm:f>
              </x14:cfvo>
              <x14:cfvo type="num">
                <xm:f>0</xm:f>
              </x14:cfvo>
              <x14:cfvo type="num">
                <xm:f>2</xm:f>
              </x14:cfvo>
              <x14:cfIcon iconSet="NoIcons" iconId="0"/>
              <x14:cfIcon iconSet="3Symbols" iconId="2"/>
              <x14:cfIcon iconSet="3Symbols" iconId="0"/>
            </x14:iconSet>
          </x14:cfRule>
          <xm:sqref>G42:G43</xm:sqref>
        </x14:conditionalFormatting>
        <x14:conditionalFormatting xmlns:xm="http://schemas.microsoft.com/office/excel/2006/main">
          <x14:cfRule type="iconSet" priority="58" id="{8A05233F-52CC-43BE-9CEF-05988E802610}">
            <x14:iconSet iconSet="3Symbols" showValue="0" custom="1">
              <x14:cfvo type="percent">
                <xm:f>0</xm:f>
              </x14:cfvo>
              <x14:cfvo type="num">
                <xm:f>0</xm:f>
              </x14:cfvo>
              <x14:cfvo type="num">
                <xm:f>2</xm:f>
              </x14:cfvo>
              <x14:cfIcon iconSet="NoIcons" iconId="0"/>
              <x14:cfIcon iconSet="3Symbols" iconId="2"/>
              <x14:cfIcon iconSet="3Symbols" iconId="0"/>
            </x14:iconSet>
          </x14:cfRule>
          <xm:sqref>G44 G51</xm:sqref>
        </x14:conditionalFormatting>
        <x14:conditionalFormatting xmlns:xm="http://schemas.microsoft.com/office/excel/2006/main">
          <x14:cfRule type="iconSet" priority="57" id="{B74DF218-8902-4C46-A78C-6F4512CB3257}">
            <x14:iconSet iconSet="3Symbols" showValue="0" custom="1">
              <x14:cfvo type="percent">
                <xm:f>0</xm:f>
              </x14:cfvo>
              <x14:cfvo type="num">
                <xm:f>0</xm:f>
              </x14:cfvo>
              <x14:cfvo type="num">
                <xm:f>2</xm:f>
              </x14:cfvo>
              <x14:cfIcon iconSet="NoIcons" iconId="0"/>
              <x14:cfIcon iconSet="3Symbols" iconId="2"/>
              <x14:cfIcon iconSet="3Symbols" iconId="0"/>
            </x14:iconSet>
          </x14:cfRule>
          <xm:sqref>G45</xm:sqref>
        </x14:conditionalFormatting>
        <x14:conditionalFormatting xmlns:xm="http://schemas.microsoft.com/office/excel/2006/main">
          <x14:cfRule type="iconSet" priority="56" id="{6AD40E45-07C8-4B81-B8BE-EF98C6AAE8C4}">
            <x14:iconSet iconSet="3Symbols" showValue="0" custom="1">
              <x14:cfvo type="percent">
                <xm:f>0</xm:f>
              </x14:cfvo>
              <x14:cfvo type="num">
                <xm:f>0</xm:f>
              </x14:cfvo>
              <x14:cfvo type="num">
                <xm:f>2</xm:f>
              </x14:cfvo>
              <x14:cfIcon iconSet="NoIcons" iconId="0"/>
              <x14:cfIcon iconSet="3Symbols" iconId="2"/>
              <x14:cfIcon iconSet="3Symbols" iconId="0"/>
            </x14:iconSet>
          </x14:cfRule>
          <xm:sqref>G46:G47</xm:sqref>
        </x14:conditionalFormatting>
        <x14:conditionalFormatting xmlns:xm="http://schemas.microsoft.com/office/excel/2006/main">
          <x14:cfRule type="iconSet" priority="55" id="{0EF8F03C-8E19-4F5D-BC46-2F8930AD1EB3}">
            <x14:iconSet iconSet="3Symbols" showValue="0" custom="1">
              <x14:cfvo type="percent">
                <xm:f>0</xm:f>
              </x14:cfvo>
              <x14:cfvo type="num">
                <xm:f>0</xm:f>
              </x14:cfvo>
              <x14:cfvo type="num">
                <xm:f>2</xm:f>
              </x14:cfvo>
              <x14:cfIcon iconSet="NoIcons" iconId="0"/>
              <x14:cfIcon iconSet="3Symbols" iconId="2"/>
              <x14:cfIcon iconSet="3Symbols" iconId="0"/>
            </x14:iconSet>
          </x14:cfRule>
          <xm:sqref>G48:G49</xm:sqref>
        </x14:conditionalFormatting>
        <x14:conditionalFormatting xmlns:xm="http://schemas.microsoft.com/office/excel/2006/main">
          <x14:cfRule type="iconSet" priority="54" id="{CF646A57-9A1B-4058-90ED-65500D8FEF97}">
            <x14:iconSet iconSet="3Symbols" showValue="0" custom="1">
              <x14:cfvo type="percent">
                <xm:f>0</xm:f>
              </x14:cfvo>
              <x14:cfvo type="num">
                <xm:f>0</xm:f>
              </x14:cfvo>
              <x14:cfvo type="num">
                <xm:f>2</xm:f>
              </x14:cfvo>
              <x14:cfIcon iconSet="NoIcons" iconId="0"/>
              <x14:cfIcon iconSet="3Symbols" iconId="2"/>
              <x14:cfIcon iconSet="3Symbols" iconId="0"/>
            </x14:iconSet>
          </x14:cfRule>
          <xm:sqref>G50</xm:sqref>
        </x14:conditionalFormatting>
        <x14:conditionalFormatting xmlns:xm="http://schemas.microsoft.com/office/excel/2006/main">
          <x14:cfRule type="iconSet" priority="53" id="{0F3F5EEA-CB9B-4AAB-A173-E953180CCC6E}">
            <x14:iconSet iconSet="3Symbols" showValue="0" custom="1">
              <x14:cfvo type="percent">
                <xm:f>0</xm:f>
              </x14:cfvo>
              <x14:cfvo type="num">
                <xm:f>0</xm:f>
              </x14:cfvo>
              <x14:cfvo type="num">
                <xm:f>2</xm:f>
              </x14:cfvo>
              <x14:cfIcon iconSet="NoIcons" iconId="0"/>
              <x14:cfIcon iconSet="3Symbols" iconId="2"/>
              <x14:cfIcon iconSet="3Symbols" iconId="0"/>
            </x14:iconSet>
          </x14:cfRule>
          <xm:sqref>G58</xm:sqref>
        </x14:conditionalFormatting>
        <x14:conditionalFormatting xmlns:xm="http://schemas.microsoft.com/office/excel/2006/main">
          <x14:cfRule type="iconSet" priority="52" id="{FE04D604-198A-4DA1-A845-4DA2BDDB3142}">
            <x14:iconSet iconSet="3Symbols" showValue="0" custom="1">
              <x14:cfvo type="percent">
                <xm:f>0</xm:f>
              </x14:cfvo>
              <x14:cfvo type="num">
                <xm:f>0</xm:f>
              </x14:cfvo>
              <x14:cfvo type="num">
                <xm:f>2</xm:f>
              </x14:cfvo>
              <x14:cfIcon iconSet="NoIcons" iconId="0"/>
              <x14:cfIcon iconSet="3Symbols" iconId="2"/>
              <x14:cfIcon iconSet="3Symbols" iconId="0"/>
            </x14:iconSet>
          </x14:cfRule>
          <xm:sqref>G59:G60</xm:sqref>
        </x14:conditionalFormatting>
        <x14:conditionalFormatting xmlns:xm="http://schemas.microsoft.com/office/excel/2006/main">
          <x14:cfRule type="iconSet" priority="51" id="{0ECE1EB0-988B-4223-B639-FE166889C591}">
            <x14:iconSet iconSet="3Symbols" showValue="0" custom="1">
              <x14:cfvo type="percent">
                <xm:f>0</xm:f>
              </x14:cfvo>
              <x14:cfvo type="num">
                <xm:f>0</xm:f>
              </x14:cfvo>
              <x14:cfvo type="num">
                <xm:f>2</xm:f>
              </x14:cfvo>
              <x14:cfIcon iconSet="NoIcons" iconId="0"/>
              <x14:cfIcon iconSet="3Symbols" iconId="2"/>
              <x14:cfIcon iconSet="3Symbols" iconId="0"/>
            </x14:iconSet>
          </x14:cfRule>
          <xm:sqref>G61:G62</xm:sqref>
        </x14:conditionalFormatting>
        <x14:conditionalFormatting xmlns:xm="http://schemas.microsoft.com/office/excel/2006/main">
          <x14:cfRule type="iconSet" priority="50" id="{ACACFE31-29D6-4D19-B1A8-70F06E4E9017}">
            <x14:iconSet iconSet="3Symbols" showValue="0" custom="1">
              <x14:cfvo type="percent">
                <xm:f>0</xm:f>
              </x14:cfvo>
              <x14:cfvo type="num">
                <xm:f>0</xm:f>
              </x14:cfvo>
              <x14:cfvo type="num">
                <xm:f>2</xm:f>
              </x14:cfvo>
              <x14:cfIcon iconSet="NoIcons" iconId="0"/>
              <x14:cfIcon iconSet="3Symbols" iconId="2"/>
              <x14:cfIcon iconSet="3Symbols" iconId="0"/>
            </x14:iconSet>
          </x14:cfRule>
          <xm:sqref>G63 G76</xm:sqref>
        </x14:conditionalFormatting>
        <x14:conditionalFormatting xmlns:xm="http://schemas.microsoft.com/office/excel/2006/main">
          <x14:cfRule type="iconSet" priority="49" id="{DD439383-7025-4645-9113-1EE14D262BE8}">
            <x14:iconSet iconSet="3Symbols" showValue="0" custom="1">
              <x14:cfvo type="percent">
                <xm:f>0</xm:f>
              </x14:cfvo>
              <x14:cfvo type="num">
                <xm:f>0</xm:f>
              </x14:cfvo>
              <x14:cfvo type="num">
                <xm:f>2</xm:f>
              </x14:cfvo>
              <x14:cfIcon iconSet="NoIcons" iconId="0"/>
              <x14:cfIcon iconSet="3Symbols" iconId="2"/>
              <x14:cfIcon iconSet="3Symbols" iconId="0"/>
            </x14:iconSet>
          </x14:cfRule>
          <xm:sqref>G64</xm:sqref>
        </x14:conditionalFormatting>
        <x14:conditionalFormatting xmlns:xm="http://schemas.microsoft.com/office/excel/2006/main">
          <x14:cfRule type="iconSet" priority="48" id="{EBFD9ACF-73FB-400F-A122-6AE9FC2C3172}">
            <x14:iconSet iconSet="3Symbols" showValue="0" custom="1">
              <x14:cfvo type="percent">
                <xm:f>0</xm:f>
              </x14:cfvo>
              <x14:cfvo type="num">
                <xm:f>0</xm:f>
              </x14:cfvo>
              <x14:cfvo type="num">
                <xm:f>2</xm:f>
              </x14:cfvo>
              <x14:cfIcon iconSet="NoIcons" iconId="0"/>
              <x14:cfIcon iconSet="3Symbols" iconId="2"/>
              <x14:cfIcon iconSet="3Symbols" iconId="0"/>
            </x14:iconSet>
          </x14:cfRule>
          <xm:sqref>G71:G72</xm:sqref>
        </x14:conditionalFormatting>
        <x14:conditionalFormatting xmlns:xm="http://schemas.microsoft.com/office/excel/2006/main">
          <x14:cfRule type="iconSet" priority="47" id="{F3D76110-6282-4464-9AF7-1D9C6D7A1BD8}">
            <x14:iconSet iconSet="3Symbols" showValue="0" custom="1">
              <x14:cfvo type="percent">
                <xm:f>0</xm:f>
              </x14:cfvo>
              <x14:cfvo type="num">
                <xm:f>0</xm:f>
              </x14:cfvo>
              <x14:cfvo type="num">
                <xm:f>2</xm:f>
              </x14:cfvo>
              <x14:cfIcon iconSet="NoIcons" iconId="0"/>
              <x14:cfIcon iconSet="3Symbols" iconId="2"/>
              <x14:cfIcon iconSet="3Symbols" iconId="0"/>
            </x14:iconSet>
          </x14:cfRule>
          <xm:sqref>G73:G74</xm:sqref>
        </x14:conditionalFormatting>
        <x14:conditionalFormatting xmlns:xm="http://schemas.microsoft.com/office/excel/2006/main">
          <x14:cfRule type="iconSet" priority="46" id="{442170CC-661B-4951-A3C0-6B7A5D26372E}">
            <x14:iconSet iconSet="3Symbols" showValue="0" custom="1">
              <x14:cfvo type="percent">
                <xm:f>0</xm:f>
              </x14:cfvo>
              <x14:cfvo type="num">
                <xm:f>0</xm:f>
              </x14:cfvo>
              <x14:cfvo type="num">
                <xm:f>2</xm:f>
              </x14:cfvo>
              <x14:cfIcon iconSet="NoIcons" iconId="0"/>
              <x14:cfIcon iconSet="3Symbols" iconId="2"/>
              <x14:cfIcon iconSet="3Symbols" iconId="0"/>
            </x14:iconSet>
          </x14:cfRule>
          <xm:sqref>G75</xm:sqref>
        </x14:conditionalFormatting>
        <x14:conditionalFormatting xmlns:xm="http://schemas.microsoft.com/office/excel/2006/main">
          <x14:cfRule type="iconSet" priority="45" id="{CC8D5B74-1C73-407B-BB56-D3E906B564CD}">
            <x14:iconSet iconSet="3Symbols" showValue="0" custom="1">
              <x14:cfvo type="percent">
                <xm:f>0</xm:f>
              </x14:cfvo>
              <x14:cfvo type="num">
                <xm:f>0</xm:f>
              </x14:cfvo>
              <x14:cfvo type="num">
                <xm:f>2</xm:f>
              </x14:cfvo>
              <x14:cfIcon iconSet="NoIcons" iconId="0"/>
              <x14:cfIcon iconSet="3Symbols" iconId="2"/>
              <x14:cfIcon iconSet="3Symbols" iconId="0"/>
            </x14:iconSet>
          </x14:cfRule>
          <xm:sqref>G69:G70</xm:sqref>
        </x14:conditionalFormatting>
        <x14:conditionalFormatting xmlns:xm="http://schemas.microsoft.com/office/excel/2006/main">
          <x14:cfRule type="iconSet" priority="44" id="{E852BCA8-361C-4BF6-8EF9-B9A55F31115F}">
            <x14:iconSet iconSet="3Symbols" showValue="0" custom="1">
              <x14:cfvo type="percent">
                <xm:f>0</xm:f>
              </x14:cfvo>
              <x14:cfvo type="num">
                <xm:f>0</xm:f>
              </x14:cfvo>
              <x14:cfvo type="num">
                <xm:f>2</xm:f>
              </x14:cfvo>
              <x14:cfIcon iconSet="NoIcons" iconId="0"/>
              <x14:cfIcon iconSet="3Symbols" iconId="2"/>
              <x14:cfIcon iconSet="3Symbols" iconId="0"/>
            </x14:iconSet>
          </x14:cfRule>
          <xm:sqref>G68</xm:sqref>
        </x14:conditionalFormatting>
        <x14:conditionalFormatting xmlns:xm="http://schemas.microsoft.com/office/excel/2006/main">
          <x14:cfRule type="iconSet" priority="43" id="{74A5509A-A1FC-4946-87A4-BB7E57F6196C}">
            <x14:iconSet iconSet="3Symbols" showValue="0" custom="1">
              <x14:cfvo type="percent">
                <xm:f>0</xm:f>
              </x14:cfvo>
              <x14:cfvo type="num">
                <xm:f>0</xm:f>
              </x14:cfvo>
              <x14:cfvo type="num">
                <xm:f>2</xm:f>
              </x14:cfvo>
              <x14:cfIcon iconSet="NoIcons" iconId="0"/>
              <x14:cfIcon iconSet="3Symbols" iconId="2"/>
              <x14:cfIcon iconSet="3Symbols" iconId="0"/>
            </x14:iconSet>
          </x14:cfRule>
          <xm:sqref>G65:G66</xm:sqref>
        </x14:conditionalFormatting>
        <x14:conditionalFormatting xmlns:xm="http://schemas.microsoft.com/office/excel/2006/main">
          <x14:cfRule type="iconSet" priority="42" id="{65533BE0-11E9-4675-B25E-DFCFCAA6629E}">
            <x14:iconSet iconSet="3Symbols" showValue="0" custom="1">
              <x14:cfvo type="percent">
                <xm:f>0</xm:f>
              </x14:cfvo>
              <x14:cfvo type="num">
                <xm:f>0</xm:f>
              </x14:cfvo>
              <x14:cfvo type="num">
                <xm:f>2</xm:f>
              </x14:cfvo>
              <x14:cfIcon iconSet="NoIcons" iconId="0"/>
              <x14:cfIcon iconSet="3Symbols" iconId="2"/>
              <x14:cfIcon iconSet="3Symbols" iconId="0"/>
            </x14:iconSet>
          </x14:cfRule>
          <xm:sqref>G67</xm:sqref>
        </x14:conditionalFormatting>
        <x14:conditionalFormatting xmlns:xm="http://schemas.microsoft.com/office/excel/2006/main">
          <x14:cfRule type="iconSet" priority="39" id="{07D2555C-B267-489D-ACB0-AE1D5A43DB92}">
            <x14:iconSet iconSet="3Symbols" showValue="0" custom="1">
              <x14:cfvo type="percent">
                <xm:f>0</xm:f>
              </x14:cfvo>
              <x14:cfvo type="num">
                <xm:f>0</xm:f>
              </x14:cfvo>
              <x14:cfvo type="num">
                <xm:f>2</xm:f>
              </x14:cfvo>
              <x14:cfIcon iconSet="NoIcons" iconId="0"/>
              <x14:cfIcon iconSet="3Symbols" iconId="2"/>
              <x14:cfIcon iconSet="3Symbols" iconId="0"/>
            </x14:iconSet>
          </x14:cfRule>
          <xm:sqref>G101:G103</xm:sqref>
        </x14:conditionalFormatting>
        <x14:conditionalFormatting xmlns:xm="http://schemas.microsoft.com/office/excel/2006/main">
          <x14:cfRule type="iconSet" priority="29" id="{CA806717-EF8B-4BDF-B421-1F3C81238D4C}">
            <x14:iconSet iconSet="3Symbols" showValue="0" custom="1">
              <x14:cfvo type="percent">
                <xm:f>0</xm:f>
              </x14:cfvo>
              <x14:cfvo type="num">
                <xm:f>0</xm:f>
              </x14:cfvo>
              <x14:cfvo type="num">
                <xm:f>2</xm:f>
              </x14:cfvo>
              <x14:cfIcon iconSet="NoIcons" iconId="0"/>
              <x14:cfIcon iconSet="3Symbols" iconId="2"/>
              <x14:cfIcon iconSet="3Symbols" iconId="0"/>
            </x14:iconSet>
          </x14:cfRule>
          <xm:sqref>G85:G86</xm:sqref>
        </x14:conditionalFormatting>
        <x14:conditionalFormatting xmlns:xm="http://schemas.microsoft.com/office/excel/2006/main">
          <x14:cfRule type="iconSet" priority="28" id="{3987B95C-E30C-48CB-BC93-E24553AE6AF5}">
            <x14:iconSet iconSet="3Symbols" showValue="0" custom="1">
              <x14:cfvo type="percent">
                <xm:f>0</xm:f>
              </x14:cfvo>
              <x14:cfvo type="num">
                <xm:f>0</xm:f>
              </x14:cfvo>
              <x14:cfvo type="num">
                <xm:f>2</xm:f>
              </x14:cfvo>
              <x14:cfIcon iconSet="NoIcons" iconId="0"/>
              <x14:cfIcon iconSet="3Symbols" iconId="2"/>
              <x14:cfIcon iconSet="3Symbols" iconId="0"/>
            </x14:iconSet>
          </x14:cfRule>
          <xm:sqref>G87 G100</xm:sqref>
        </x14:conditionalFormatting>
        <x14:conditionalFormatting xmlns:xm="http://schemas.microsoft.com/office/excel/2006/main">
          <x14:cfRule type="iconSet" priority="27" id="{4CD5FD5D-1CC7-4647-AFAA-3E094F745D4D}">
            <x14:iconSet iconSet="3Symbols" showValue="0" custom="1">
              <x14:cfvo type="percent">
                <xm:f>0</xm:f>
              </x14:cfvo>
              <x14:cfvo type="num">
                <xm:f>0</xm:f>
              </x14:cfvo>
              <x14:cfvo type="num">
                <xm:f>2</xm:f>
              </x14:cfvo>
              <x14:cfIcon iconSet="NoIcons" iconId="0"/>
              <x14:cfIcon iconSet="3Symbols" iconId="2"/>
              <x14:cfIcon iconSet="3Symbols" iconId="0"/>
            </x14:iconSet>
          </x14:cfRule>
          <xm:sqref>G88</xm:sqref>
        </x14:conditionalFormatting>
        <x14:conditionalFormatting xmlns:xm="http://schemas.microsoft.com/office/excel/2006/main">
          <x14:cfRule type="iconSet" priority="26" id="{5333230A-7D8A-4CA7-93D9-AC6116A3F8C9}">
            <x14:iconSet iconSet="3Symbols" showValue="0" custom="1">
              <x14:cfvo type="percent">
                <xm:f>0</xm:f>
              </x14:cfvo>
              <x14:cfvo type="num">
                <xm:f>0</xm:f>
              </x14:cfvo>
              <x14:cfvo type="num">
                <xm:f>2</xm:f>
              </x14:cfvo>
              <x14:cfIcon iconSet="NoIcons" iconId="0"/>
              <x14:cfIcon iconSet="3Symbols" iconId="2"/>
              <x14:cfIcon iconSet="3Symbols" iconId="0"/>
            </x14:iconSet>
          </x14:cfRule>
          <xm:sqref>G95:G96</xm:sqref>
        </x14:conditionalFormatting>
        <x14:conditionalFormatting xmlns:xm="http://schemas.microsoft.com/office/excel/2006/main">
          <x14:cfRule type="iconSet" priority="25" id="{4CE64EB7-438F-4331-9DB2-512FA00B7B0A}">
            <x14:iconSet iconSet="3Symbols" showValue="0" custom="1">
              <x14:cfvo type="percent">
                <xm:f>0</xm:f>
              </x14:cfvo>
              <x14:cfvo type="num">
                <xm:f>0</xm:f>
              </x14:cfvo>
              <x14:cfvo type="num">
                <xm:f>2</xm:f>
              </x14:cfvo>
              <x14:cfIcon iconSet="NoIcons" iconId="0"/>
              <x14:cfIcon iconSet="3Symbols" iconId="2"/>
              <x14:cfIcon iconSet="3Symbols" iconId="0"/>
            </x14:iconSet>
          </x14:cfRule>
          <xm:sqref>G97:G98</xm:sqref>
        </x14:conditionalFormatting>
        <x14:conditionalFormatting xmlns:xm="http://schemas.microsoft.com/office/excel/2006/main">
          <x14:cfRule type="iconSet" priority="24" id="{7F3FDAE3-CECB-4A90-BA66-DF86DF9827F9}">
            <x14:iconSet iconSet="3Symbols" showValue="0" custom="1">
              <x14:cfvo type="percent">
                <xm:f>0</xm:f>
              </x14:cfvo>
              <x14:cfvo type="num">
                <xm:f>0</xm:f>
              </x14:cfvo>
              <x14:cfvo type="num">
                <xm:f>2</xm:f>
              </x14:cfvo>
              <x14:cfIcon iconSet="NoIcons" iconId="0"/>
              <x14:cfIcon iconSet="3Symbols" iconId="2"/>
              <x14:cfIcon iconSet="3Symbols" iconId="0"/>
            </x14:iconSet>
          </x14:cfRule>
          <xm:sqref>G99</xm:sqref>
        </x14:conditionalFormatting>
        <x14:conditionalFormatting xmlns:xm="http://schemas.microsoft.com/office/excel/2006/main">
          <x14:cfRule type="iconSet" priority="23" id="{F518B7E0-480C-476E-B7AA-F3D13AD227EB}">
            <x14:iconSet iconSet="3Symbols" showValue="0" custom="1">
              <x14:cfvo type="percent">
                <xm:f>0</xm:f>
              </x14:cfvo>
              <x14:cfvo type="num">
                <xm:f>0</xm:f>
              </x14:cfvo>
              <x14:cfvo type="num">
                <xm:f>2</xm:f>
              </x14:cfvo>
              <x14:cfIcon iconSet="NoIcons" iconId="0"/>
              <x14:cfIcon iconSet="3Symbols" iconId="2"/>
              <x14:cfIcon iconSet="3Symbols" iconId="0"/>
            </x14:iconSet>
          </x14:cfRule>
          <xm:sqref>G93:G94</xm:sqref>
        </x14:conditionalFormatting>
        <x14:conditionalFormatting xmlns:xm="http://schemas.microsoft.com/office/excel/2006/main">
          <x14:cfRule type="iconSet" priority="22" id="{D0EED9DD-DBB8-41E3-812C-83B80D571B95}">
            <x14:iconSet iconSet="3Symbols" showValue="0" custom="1">
              <x14:cfvo type="percent">
                <xm:f>0</xm:f>
              </x14:cfvo>
              <x14:cfvo type="num">
                <xm:f>0</xm:f>
              </x14:cfvo>
              <x14:cfvo type="num">
                <xm:f>2</xm:f>
              </x14:cfvo>
              <x14:cfIcon iconSet="NoIcons" iconId="0"/>
              <x14:cfIcon iconSet="3Symbols" iconId="2"/>
              <x14:cfIcon iconSet="3Symbols" iconId="0"/>
            </x14:iconSet>
          </x14:cfRule>
          <xm:sqref>G92</xm:sqref>
        </x14:conditionalFormatting>
        <x14:conditionalFormatting xmlns:xm="http://schemas.microsoft.com/office/excel/2006/main">
          <x14:cfRule type="iconSet" priority="21" id="{0BFE2814-CDE9-4537-9187-76131571CB73}">
            <x14:iconSet iconSet="3Symbols" showValue="0" custom="1">
              <x14:cfvo type="percent">
                <xm:f>0</xm:f>
              </x14:cfvo>
              <x14:cfvo type="num">
                <xm:f>0</xm:f>
              </x14:cfvo>
              <x14:cfvo type="num">
                <xm:f>2</xm:f>
              </x14:cfvo>
              <x14:cfIcon iconSet="NoIcons" iconId="0"/>
              <x14:cfIcon iconSet="3Symbols" iconId="2"/>
              <x14:cfIcon iconSet="3Symbols" iconId="0"/>
            </x14:iconSet>
          </x14:cfRule>
          <xm:sqref>G89:G90</xm:sqref>
        </x14:conditionalFormatting>
        <x14:conditionalFormatting xmlns:xm="http://schemas.microsoft.com/office/excel/2006/main">
          <x14:cfRule type="iconSet" priority="20" id="{9669ED2A-CC66-4DD9-A747-D5711BC7E2B0}">
            <x14:iconSet iconSet="3Symbols" showValue="0" custom="1">
              <x14:cfvo type="percent">
                <xm:f>0</xm:f>
              </x14:cfvo>
              <x14:cfvo type="num">
                <xm:f>0</xm:f>
              </x14:cfvo>
              <x14:cfvo type="num">
                <xm:f>2</xm:f>
              </x14:cfvo>
              <x14:cfIcon iconSet="NoIcons" iconId="0"/>
              <x14:cfIcon iconSet="3Symbols" iconId="2"/>
              <x14:cfIcon iconSet="3Symbols" iconId="0"/>
            </x14:iconSet>
          </x14:cfRule>
          <xm:sqref>G91</xm:sqref>
        </x14:conditionalFormatting>
        <x14:conditionalFormatting xmlns:xm="http://schemas.microsoft.com/office/excel/2006/main">
          <x14:cfRule type="iconSet" priority="200" id="{CA13ADA0-EF55-4234-98A3-FDB603C88EBF}">
            <x14:iconSet iconSet="3Symbols" showValue="0" custom="1">
              <x14:cfvo type="percent">
                <xm:f>0</xm:f>
              </x14:cfvo>
              <x14:cfvo type="num">
                <xm:f>0</xm:f>
              </x14:cfvo>
              <x14:cfvo type="num">
                <xm:f>2</xm:f>
              </x14:cfvo>
              <x14:cfIcon iconSet="NoIcons" iconId="0"/>
              <x14:cfIcon iconSet="3Symbols" iconId="2"/>
              <x14:cfIcon iconSet="3Symbols" iconId="0"/>
            </x14:iconSet>
          </x14:cfRule>
          <xm:sqref>G84</xm:sqref>
        </x14:conditionalFormatting>
        <x14:conditionalFormatting xmlns:xm="http://schemas.microsoft.com/office/excel/2006/main">
          <x14:cfRule type="iconSet" priority="18" id="{85D55187-8B93-4A3A-A7C5-59D460E91B16}">
            <x14:iconSet iconSet="3Symbols" showValue="0" custom="1">
              <x14:cfvo type="percent">
                <xm:f>0</xm:f>
              </x14:cfvo>
              <x14:cfvo type="num">
                <xm:f>0</xm:f>
              </x14:cfvo>
              <x14:cfvo type="num">
                <xm:f>2</xm:f>
              </x14:cfvo>
              <x14:cfIcon iconSet="NoIcons" iconId="0"/>
              <x14:cfIcon iconSet="3Symbols" iconId="2"/>
              <x14:cfIcon iconSet="3Symbols" iconId="0"/>
            </x14:iconSet>
          </x14:cfRule>
          <xm:sqref>G115:G117</xm:sqref>
        </x14:conditionalFormatting>
        <x14:conditionalFormatting xmlns:xm="http://schemas.microsoft.com/office/excel/2006/main">
          <x14:cfRule type="iconSet" priority="16" id="{0E4CD13B-B5F1-41B1-9A7C-26EBFE36AC9E}">
            <x14:iconSet iconSet="3Symbols" showValue="0" custom="1">
              <x14:cfvo type="percent">
                <xm:f>0</xm:f>
              </x14:cfvo>
              <x14:cfvo type="num">
                <xm:f>0</xm:f>
              </x14:cfvo>
              <x14:cfvo type="num">
                <xm:f>2</xm:f>
              </x14:cfvo>
              <x14:cfIcon iconSet="NoIcons" iconId="0"/>
              <x14:cfIcon iconSet="3Symbols" iconId="2"/>
              <x14:cfIcon iconSet="3Symbols" iconId="0"/>
            </x14:iconSet>
          </x14:cfRule>
          <xm:sqref>G114</xm:sqref>
        </x14:conditionalFormatting>
        <x14:conditionalFormatting xmlns:xm="http://schemas.microsoft.com/office/excel/2006/main">
          <x14:cfRule type="iconSet" priority="14" id="{2F304C32-61D8-4F66-8E99-5A8747FD4A21}">
            <x14:iconSet iconSet="3Symbols" showValue="0" custom="1">
              <x14:cfvo type="percent">
                <xm:f>0</xm:f>
              </x14:cfvo>
              <x14:cfvo type="num">
                <xm:f>0</xm:f>
              </x14:cfvo>
              <x14:cfvo type="num">
                <xm:f>2</xm:f>
              </x14:cfvo>
              <x14:cfIcon iconSet="NoIcons" iconId="0"/>
              <x14:cfIcon iconSet="3Symbols" iconId="2"/>
              <x14:cfIcon iconSet="3Symbols" iconId="0"/>
            </x14:iconSet>
          </x14:cfRule>
          <xm:sqref>G109:G110</xm:sqref>
        </x14:conditionalFormatting>
        <x14:conditionalFormatting xmlns:xm="http://schemas.microsoft.com/office/excel/2006/main">
          <x14:cfRule type="iconSet" priority="13" id="{D83146DB-0205-4049-A4C9-D1F8DBE2F06E}">
            <x14:iconSet iconSet="3Symbols" showValue="0" custom="1">
              <x14:cfvo type="percent">
                <xm:f>0</xm:f>
              </x14:cfvo>
              <x14:cfvo type="num">
                <xm:f>0</xm:f>
              </x14:cfvo>
              <x14:cfvo type="num">
                <xm:f>2</xm:f>
              </x14:cfvo>
              <x14:cfIcon iconSet="NoIcons" iconId="0"/>
              <x14:cfIcon iconSet="3Symbols" iconId="2"/>
              <x14:cfIcon iconSet="3Symbols" iconId="0"/>
            </x14:iconSet>
          </x14:cfRule>
          <xm:sqref>G111:G112</xm:sqref>
        </x14:conditionalFormatting>
        <x14:conditionalFormatting xmlns:xm="http://schemas.microsoft.com/office/excel/2006/main">
          <x14:cfRule type="iconSet" priority="12" id="{B32FDF0B-8810-4E52-9514-C092CA386402}">
            <x14:iconSet iconSet="3Symbols" showValue="0" custom="1">
              <x14:cfvo type="percent">
                <xm:f>0</xm:f>
              </x14:cfvo>
              <x14:cfvo type="num">
                <xm:f>0</xm:f>
              </x14:cfvo>
              <x14:cfvo type="num">
                <xm:f>2</xm:f>
              </x14:cfvo>
              <x14:cfIcon iconSet="NoIcons" iconId="0"/>
              <x14:cfIcon iconSet="3Symbols" iconId="2"/>
              <x14:cfIcon iconSet="3Symbols" iconId="0"/>
            </x14:iconSet>
          </x14:cfRule>
          <xm:sqref>G113</xm:sqref>
        </x14:conditionalFormatting>
        <x14:conditionalFormatting xmlns:xm="http://schemas.microsoft.com/office/excel/2006/main">
          <x14:cfRule type="iconSet" priority="19" id="{2A34B926-EC6A-4BB9-B719-F72CCF88F49A}">
            <x14:iconSet iconSet="3Symbols" showValue="0" custom="1">
              <x14:cfvo type="percent">
                <xm:f>0</xm:f>
              </x14:cfvo>
              <x14:cfvo type="num">
                <xm:f>0</xm:f>
              </x14:cfvo>
              <x14:cfvo type="num">
                <xm:f>2</xm:f>
              </x14:cfvo>
              <x14:cfIcon iconSet="NoIcons" iconId="0"/>
              <x14:cfIcon iconSet="3Symbols" iconId="2"/>
              <x14:cfIcon iconSet="3Symbols" iconId="0"/>
            </x14:iconSet>
          </x14:cfRule>
          <xm:sqref>G108</xm:sqref>
        </x14:conditionalFormatting>
        <x14:conditionalFormatting xmlns:xm="http://schemas.microsoft.com/office/excel/2006/main">
          <x14:cfRule type="iconSet" priority="7" id="{863C2B16-6E7C-42B6-8FC2-3007ABDB229D}">
            <x14:iconSet iconSet="3Symbols" showValue="0" custom="1">
              <x14:cfvo type="percent">
                <xm:f>0</xm:f>
              </x14:cfvo>
              <x14:cfvo type="num">
                <xm:f>0</xm:f>
              </x14:cfvo>
              <x14:cfvo type="num">
                <xm:f>2</xm:f>
              </x14:cfvo>
              <x14:cfIcon iconSet="NoIcons" iconId="0"/>
              <x14:cfIcon iconSet="3Symbols" iconId="2"/>
              <x14:cfIcon iconSet="3Symbols" iconId="0"/>
            </x14:iconSet>
          </x14:cfRule>
          <xm:sqref>G122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RefLigues"/>
  <dimension ref="A1:B20"/>
  <sheetViews>
    <sheetView showGridLines="0" workbookViewId="0"/>
  </sheetViews>
  <sheetFormatPr baseColWidth="10" defaultColWidth="180.26953125" defaultRowHeight="14.5" x14ac:dyDescent="0.35"/>
  <cols>
    <col min="1" max="1" width="31.1796875" style="2" bestFit="1" customWidth="1"/>
    <col min="2" max="2" width="6.81640625" style="2" bestFit="1" customWidth="1"/>
    <col min="3" max="16384" width="180.26953125" style="2"/>
  </cols>
  <sheetData>
    <row r="1" spans="1:2" x14ac:dyDescent="0.35">
      <c r="A1" s="1" t="s">
        <v>49</v>
      </c>
      <c r="B1" s="1" t="s">
        <v>50</v>
      </c>
    </row>
    <row r="2" spans="1:2" x14ac:dyDescent="0.35">
      <c r="A2" s="1" t="s">
        <v>51</v>
      </c>
      <c r="B2" s="1" t="s">
        <v>52</v>
      </c>
    </row>
    <row r="3" spans="1:2" x14ac:dyDescent="0.35">
      <c r="A3" s="1" t="s">
        <v>53</v>
      </c>
      <c r="B3" s="1" t="s">
        <v>54</v>
      </c>
    </row>
    <row r="4" spans="1:2" x14ac:dyDescent="0.35">
      <c r="A4" s="1" t="s">
        <v>55</v>
      </c>
      <c r="B4" s="1" t="s">
        <v>56</v>
      </c>
    </row>
    <row r="5" spans="1:2" x14ac:dyDescent="0.35">
      <c r="A5" s="1" t="s">
        <v>57</v>
      </c>
      <c r="B5" s="1" t="s">
        <v>58</v>
      </c>
    </row>
    <row r="6" spans="1:2" x14ac:dyDescent="0.35">
      <c r="A6" s="1" t="s">
        <v>59</v>
      </c>
      <c r="B6" s="1" t="s">
        <v>60</v>
      </c>
    </row>
    <row r="7" spans="1:2" x14ac:dyDescent="0.35">
      <c r="A7" s="1" t="s">
        <v>61</v>
      </c>
      <c r="B7" s="1" t="s">
        <v>62</v>
      </c>
    </row>
    <row r="8" spans="1:2" x14ac:dyDescent="0.35">
      <c r="A8" s="1" t="s">
        <v>63</v>
      </c>
      <c r="B8" s="1" t="s">
        <v>64</v>
      </c>
    </row>
    <row r="9" spans="1:2" x14ac:dyDescent="0.35">
      <c r="A9" s="1" t="s">
        <v>65</v>
      </c>
      <c r="B9" s="1" t="s">
        <v>66</v>
      </c>
    </row>
    <row r="10" spans="1:2" x14ac:dyDescent="0.35">
      <c r="A10" s="1" t="s">
        <v>67</v>
      </c>
      <c r="B10" s="1" t="s">
        <v>68</v>
      </c>
    </row>
    <row r="11" spans="1:2" x14ac:dyDescent="0.35">
      <c r="A11" s="1" t="s">
        <v>69</v>
      </c>
      <c r="B11" s="1" t="s">
        <v>70</v>
      </c>
    </row>
    <row r="12" spans="1:2" ht="15" customHeight="1" x14ac:dyDescent="0.35">
      <c r="A12" s="1" t="s">
        <v>71</v>
      </c>
      <c r="B12" s="1" t="s">
        <v>72</v>
      </c>
    </row>
    <row r="13" spans="1:2" ht="15" customHeight="1" x14ac:dyDescent="0.35">
      <c r="A13" s="1" t="s">
        <v>73</v>
      </c>
      <c r="B13" s="1" t="s">
        <v>74</v>
      </c>
    </row>
    <row r="14" spans="1:2" x14ac:dyDescent="0.35">
      <c r="A14" s="1" t="s">
        <v>75</v>
      </c>
      <c r="B14" s="1" t="s">
        <v>76</v>
      </c>
    </row>
    <row r="15" spans="1:2" x14ac:dyDescent="0.35">
      <c r="A15" s="1" t="s">
        <v>77</v>
      </c>
      <c r="B15" s="1" t="s">
        <v>78</v>
      </c>
    </row>
    <row r="16" spans="1:2" x14ac:dyDescent="0.35">
      <c r="A16" s="1" t="s">
        <v>79</v>
      </c>
      <c r="B16" s="1" t="s">
        <v>80</v>
      </c>
    </row>
    <row r="17" spans="1:2" x14ac:dyDescent="0.35">
      <c r="A17" s="1" t="s">
        <v>81</v>
      </c>
      <c r="B17" s="1" t="s">
        <v>82</v>
      </c>
    </row>
    <row r="18" spans="1:2" x14ac:dyDescent="0.35">
      <c r="A18" s="1" t="s">
        <v>83</v>
      </c>
      <c r="B18" s="1" t="s">
        <v>84</v>
      </c>
    </row>
    <row r="19" spans="1:2" x14ac:dyDescent="0.35">
      <c r="A19" s="1" t="s">
        <v>85</v>
      </c>
      <c r="B19" s="1" t="s">
        <v>86</v>
      </c>
    </row>
    <row r="20" spans="1:2" x14ac:dyDescent="0.35">
      <c r="A20" s="1" t="s">
        <v>87</v>
      </c>
      <c r="B20" s="1" t="s">
        <v>88</v>
      </c>
    </row>
  </sheetData>
  <sheetProtection algorithmName="SHA-512" hashValue="688IkM3Cg099iI+iImog4Fu3NxbJSaf6GwYyQCgRtpcdQSywJzL83isaFq8rmb0rFCYOM7bTdVm/yzyv/F6WFQ==" saltValue="ODkLRiTV6GLNjfpqhPGZZQ==" spinCount="100000" sheet="1" objects="1" scenarios="1" selectLockedCells="1" selectUnlockedCells="1"/>
  <pageMargins left="0.196850393700787" right="0" top="0.196850393700787" bottom="0.40625196850393702" header="0.196850393700787" footer="0"/>
  <pageSetup paperSize="9"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RefComites"/>
  <dimension ref="A1:E103"/>
  <sheetViews>
    <sheetView showGridLines="0" workbookViewId="0"/>
  </sheetViews>
  <sheetFormatPr baseColWidth="10" defaultColWidth="180.26953125" defaultRowHeight="14.5" x14ac:dyDescent="0.35"/>
  <cols>
    <col min="1" max="1" width="30.7265625" style="2" customWidth="1"/>
    <col min="2" max="2" width="10.453125" style="2" customWidth="1"/>
    <col min="3" max="3" width="30.7265625" style="2" customWidth="1"/>
    <col min="4" max="4" width="10.7265625" style="2" customWidth="1"/>
    <col min="5" max="5" width="4" style="2" bestFit="1" customWidth="1"/>
    <col min="6" max="16384" width="180.26953125" style="2"/>
  </cols>
  <sheetData>
    <row r="1" spans="1:4" ht="15" customHeight="1" x14ac:dyDescent="0.35">
      <c r="A1" s="1" t="s">
        <v>49</v>
      </c>
      <c r="B1" s="1" t="s">
        <v>50</v>
      </c>
      <c r="C1" s="1" t="s">
        <v>89</v>
      </c>
      <c r="D1" s="3" t="s">
        <v>90</v>
      </c>
    </row>
    <row r="2" spans="1:4" ht="15" customHeight="1" x14ac:dyDescent="0.35">
      <c r="A2" s="1" t="s">
        <v>49</v>
      </c>
      <c r="B2" s="1" t="s">
        <v>50</v>
      </c>
      <c r="C2" s="1" t="s">
        <v>91</v>
      </c>
      <c r="D2" s="3" t="s">
        <v>92</v>
      </c>
    </row>
    <row r="3" spans="1:4" ht="15" customHeight="1" x14ac:dyDescent="0.35">
      <c r="A3" s="1" t="s">
        <v>49</v>
      </c>
      <c r="B3" s="1" t="s">
        <v>50</v>
      </c>
      <c r="C3" s="1" t="s">
        <v>93</v>
      </c>
      <c r="D3" s="3" t="s">
        <v>94</v>
      </c>
    </row>
    <row r="4" spans="1:4" ht="15" customHeight="1" x14ac:dyDescent="0.35">
      <c r="A4" s="1" t="s">
        <v>49</v>
      </c>
      <c r="B4" s="1" t="s">
        <v>50</v>
      </c>
      <c r="C4" s="1" t="s">
        <v>95</v>
      </c>
      <c r="D4" s="3" t="s">
        <v>96</v>
      </c>
    </row>
    <row r="5" spans="1:4" ht="15" customHeight="1" x14ac:dyDescent="0.35">
      <c r="A5" s="1" t="s">
        <v>49</v>
      </c>
      <c r="B5" s="1" t="s">
        <v>50</v>
      </c>
      <c r="C5" s="1" t="s">
        <v>97</v>
      </c>
      <c r="D5" s="3" t="s">
        <v>98</v>
      </c>
    </row>
    <row r="6" spans="1:4" ht="15" customHeight="1" x14ac:dyDescent="0.35">
      <c r="A6" s="1" t="s">
        <v>49</v>
      </c>
      <c r="B6" s="1" t="s">
        <v>50</v>
      </c>
      <c r="C6" s="1" t="s">
        <v>99</v>
      </c>
      <c r="D6" s="3" t="s">
        <v>100</v>
      </c>
    </row>
    <row r="7" spans="1:4" ht="15" customHeight="1" x14ac:dyDescent="0.35">
      <c r="A7" s="1" t="s">
        <v>49</v>
      </c>
      <c r="B7" s="1" t="s">
        <v>50</v>
      </c>
      <c r="C7" s="1" t="s">
        <v>101</v>
      </c>
      <c r="D7" s="3" t="s">
        <v>102</v>
      </c>
    </row>
    <row r="8" spans="1:4" ht="15" customHeight="1" x14ac:dyDescent="0.35">
      <c r="A8" s="1" t="s">
        <v>49</v>
      </c>
      <c r="B8" s="1" t="s">
        <v>50</v>
      </c>
      <c r="C8" s="1" t="s">
        <v>103</v>
      </c>
      <c r="D8" s="3" t="s">
        <v>104</v>
      </c>
    </row>
    <row r="9" spans="1:4" ht="15" customHeight="1" x14ac:dyDescent="0.35">
      <c r="A9" s="1" t="s">
        <v>49</v>
      </c>
      <c r="B9" s="1" t="s">
        <v>50</v>
      </c>
      <c r="C9" s="1" t="s">
        <v>105</v>
      </c>
      <c r="D9" s="3" t="s">
        <v>106</v>
      </c>
    </row>
    <row r="10" spans="1:4" ht="15" customHeight="1" x14ac:dyDescent="0.35">
      <c r="A10" s="1" t="s">
        <v>49</v>
      </c>
      <c r="B10" s="1" t="s">
        <v>50</v>
      </c>
      <c r="C10" s="1" t="s">
        <v>107</v>
      </c>
      <c r="D10" s="3" t="s">
        <v>108</v>
      </c>
    </row>
    <row r="11" spans="1:4" ht="15" customHeight="1" x14ac:dyDescent="0.35">
      <c r="A11" s="1" t="s">
        <v>49</v>
      </c>
      <c r="B11" s="1" t="s">
        <v>50</v>
      </c>
      <c r="C11" s="1" t="s">
        <v>109</v>
      </c>
      <c r="D11" s="3" t="s">
        <v>110</v>
      </c>
    </row>
    <row r="12" spans="1:4" ht="15" customHeight="1" x14ac:dyDescent="0.35">
      <c r="A12" s="1" t="s">
        <v>49</v>
      </c>
      <c r="B12" s="1" t="s">
        <v>50</v>
      </c>
      <c r="C12" s="1" t="s">
        <v>111</v>
      </c>
      <c r="D12" s="3" t="s">
        <v>112</v>
      </c>
    </row>
    <row r="13" spans="1:4" ht="15" customHeight="1" x14ac:dyDescent="0.35">
      <c r="A13" s="1" t="s">
        <v>51</v>
      </c>
      <c r="B13" s="1" t="s">
        <v>52</v>
      </c>
      <c r="C13" s="1" t="s">
        <v>113</v>
      </c>
      <c r="D13" s="3" t="s">
        <v>114</v>
      </c>
    </row>
    <row r="14" spans="1:4" ht="15" customHeight="1" x14ac:dyDescent="0.35">
      <c r="A14" s="1" t="s">
        <v>51</v>
      </c>
      <c r="B14" s="1" t="s">
        <v>52</v>
      </c>
      <c r="C14" s="1" t="s">
        <v>115</v>
      </c>
      <c r="D14" s="3" t="s">
        <v>116</v>
      </c>
    </row>
    <row r="15" spans="1:4" ht="15" customHeight="1" x14ac:dyDescent="0.35">
      <c r="A15" s="1" t="s">
        <v>51</v>
      </c>
      <c r="B15" s="1" t="s">
        <v>52</v>
      </c>
      <c r="C15" s="1" t="s">
        <v>117</v>
      </c>
      <c r="D15" s="3" t="s">
        <v>118</v>
      </c>
    </row>
    <row r="16" spans="1:4" ht="15" customHeight="1" x14ac:dyDescent="0.35">
      <c r="A16" s="1" t="s">
        <v>51</v>
      </c>
      <c r="B16" s="1" t="s">
        <v>52</v>
      </c>
      <c r="C16" s="1" t="s">
        <v>119</v>
      </c>
      <c r="D16" s="3" t="s">
        <v>120</v>
      </c>
    </row>
    <row r="17" spans="1:4" ht="15" customHeight="1" x14ac:dyDescent="0.35">
      <c r="A17" s="1" t="s">
        <v>51</v>
      </c>
      <c r="B17" s="1" t="s">
        <v>52</v>
      </c>
      <c r="C17" s="1" t="s">
        <v>121</v>
      </c>
      <c r="D17" s="3" t="s">
        <v>122</v>
      </c>
    </row>
    <row r="18" spans="1:4" ht="15" customHeight="1" x14ac:dyDescent="0.35">
      <c r="A18" s="1" t="s">
        <v>51</v>
      </c>
      <c r="B18" s="1" t="s">
        <v>52</v>
      </c>
      <c r="C18" s="1" t="s">
        <v>123</v>
      </c>
      <c r="D18" s="3" t="s">
        <v>124</v>
      </c>
    </row>
    <row r="19" spans="1:4" ht="15" customHeight="1" x14ac:dyDescent="0.35">
      <c r="A19" s="1" t="s">
        <v>51</v>
      </c>
      <c r="B19" s="1" t="s">
        <v>52</v>
      </c>
      <c r="C19" s="1" t="s">
        <v>125</v>
      </c>
      <c r="D19" s="1" t="s">
        <v>126</v>
      </c>
    </row>
    <row r="20" spans="1:4" ht="15" customHeight="1" x14ac:dyDescent="0.35">
      <c r="A20" s="1" t="s">
        <v>51</v>
      </c>
      <c r="B20" s="1" t="s">
        <v>52</v>
      </c>
      <c r="C20" s="1" t="s">
        <v>127</v>
      </c>
      <c r="D20" s="3" t="s">
        <v>128</v>
      </c>
    </row>
    <row r="21" spans="1:4" ht="15" customHeight="1" x14ac:dyDescent="0.35">
      <c r="A21" s="1" t="s">
        <v>53</v>
      </c>
      <c r="B21" s="1" t="s">
        <v>54</v>
      </c>
      <c r="C21" s="1" t="s">
        <v>129</v>
      </c>
      <c r="D21" s="3" t="s">
        <v>130</v>
      </c>
    </row>
    <row r="22" spans="1:4" ht="15" customHeight="1" x14ac:dyDescent="0.35">
      <c r="A22" s="1" t="s">
        <v>53</v>
      </c>
      <c r="B22" s="1" t="s">
        <v>54</v>
      </c>
      <c r="C22" s="1" t="s">
        <v>131</v>
      </c>
      <c r="D22" s="3" t="s">
        <v>132</v>
      </c>
    </row>
    <row r="23" spans="1:4" ht="15" customHeight="1" x14ac:dyDescent="0.35">
      <c r="A23" s="1" t="s">
        <v>53</v>
      </c>
      <c r="B23" s="1" t="s">
        <v>54</v>
      </c>
      <c r="C23" s="1" t="s">
        <v>133</v>
      </c>
      <c r="D23" s="3" t="s">
        <v>134</v>
      </c>
    </row>
    <row r="24" spans="1:4" ht="15" customHeight="1" x14ac:dyDescent="0.35">
      <c r="A24" s="1" t="s">
        <v>53</v>
      </c>
      <c r="B24" s="1" t="s">
        <v>54</v>
      </c>
      <c r="C24" s="1" t="s">
        <v>135</v>
      </c>
      <c r="D24" s="3" t="s">
        <v>136</v>
      </c>
    </row>
    <row r="25" spans="1:4" ht="15" customHeight="1" x14ac:dyDescent="0.35">
      <c r="A25" s="1" t="s">
        <v>55</v>
      </c>
      <c r="B25" s="1" t="s">
        <v>56</v>
      </c>
      <c r="C25" s="1" t="s">
        <v>137</v>
      </c>
      <c r="D25" s="3" t="s">
        <v>138</v>
      </c>
    </row>
    <row r="26" spans="1:4" ht="15" customHeight="1" x14ac:dyDescent="0.35">
      <c r="A26" s="1" t="s">
        <v>55</v>
      </c>
      <c r="B26" s="1" t="s">
        <v>56</v>
      </c>
      <c r="C26" s="1" t="s">
        <v>139</v>
      </c>
      <c r="D26" s="3" t="s">
        <v>140</v>
      </c>
    </row>
    <row r="27" spans="1:4" ht="15" customHeight="1" x14ac:dyDescent="0.35">
      <c r="A27" s="1" t="s">
        <v>55</v>
      </c>
      <c r="B27" s="1" t="s">
        <v>56</v>
      </c>
      <c r="C27" s="1" t="s">
        <v>141</v>
      </c>
      <c r="D27" s="3" t="s">
        <v>142</v>
      </c>
    </row>
    <row r="28" spans="1:4" ht="15" customHeight="1" x14ac:dyDescent="0.35">
      <c r="A28" s="1" t="s">
        <v>55</v>
      </c>
      <c r="B28" s="1" t="s">
        <v>56</v>
      </c>
      <c r="C28" s="1" t="s">
        <v>143</v>
      </c>
      <c r="D28" s="3" t="s">
        <v>144</v>
      </c>
    </row>
    <row r="29" spans="1:4" ht="15" customHeight="1" x14ac:dyDescent="0.35">
      <c r="A29" s="1" t="s">
        <v>55</v>
      </c>
      <c r="B29" s="1" t="s">
        <v>56</v>
      </c>
      <c r="C29" s="1" t="s">
        <v>145</v>
      </c>
      <c r="D29" s="3" t="s">
        <v>146</v>
      </c>
    </row>
    <row r="30" spans="1:4" ht="15" customHeight="1" x14ac:dyDescent="0.35">
      <c r="A30" s="1" t="s">
        <v>55</v>
      </c>
      <c r="B30" s="1" t="s">
        <v>56</v>
      </c>
      <c r="C30" s="1" t="s">
        <v>147</v>
      </c>
      <c r="D30" s="3" t="s">
        <v>148</v>
      </c>
    </row>
    <row r="31" spans="1:4" ht="15" customHeight="1" x14ac:dyDescent="0.35">
      <c r="A31" s="1" t="s">
        <v>57</v>
      </c>
      <c r="B31" s="1" t="s">
        <v>58</v>
      </c>
      <c r="C31" s="1" t="s">
        <v>149</v>
      </c>
      <c r="D31" s="3" t="s">
        <v>150</v>
      </c>
    </row>
    <row r="32" spans="1:4" ht="15" customHeight="1" x14ac:dyDescent="0.35">
      <c r="A32" s="1" t="s">
        <v>57</v>
      </c>
      <c r="B32" s="1" t="s">
        <v>58</v>
      </c>
      <c r="C32" s="1" t="s">
        <v>151</v>
      </c>
      <c r="D32" s="3" t="s">
        <v>152</v>
      </c>
    </row>
    <row r="33" spans="1:5" ht="15" customHeight="1" x14ac:dyDescent="0.35">
      <c r="A33" s="1" t="s">
        <v>59</v>
      </c>
      <c r="B33" s="1" t="s">
        <v>60</v>
      </c>
      <c r="C33" s="1" t="s">
        <v>153</v>
      </c>
      <c r="D33" s="3" t="s">
        <v>154</v>
      </c>
    </row>
    <row r="34" spans="1:5" ht="15" customHeight="1" x14ac:dyDescent="0.35">
      <c r="A34" s="1" t="s">
        <v>59</v>
      </c>
      <c r="B34" s="1" t="s">
        <v>60</v>
      </c>
      <c r="C34" s="1" t="s">
        <v>155</v>
      </c>
      <c r="D34" s="3" t="s">
        <v>156</v>
      </c>
    </row>
    <row r="35" spans="1:5" ht="15" customHeight="1" x14ac:dyDescent="0.35">
      <c r="A35" s="1" t="s">
        <v>59</v>
      </c>
      <c r="B35" s="1" t="s">
        <v>60</v>
      </c>
      <c r="C35" s="1" t="s">
        <v>157</v>
      </c>
      <c r="D35" s="3" t="s">
        <v>158</v>
      </c>
      <c r="E35" s="2">
        <v>971</v>
      </c>
    </row>
    <row r="36" spans="1:5" ht="15" customHeight="1" x14ac:dyDescent="0.35">
      <c r="A36" s="1" t="s">
        <v>59</v>
      </c>
      <c r="B36" s="1" t="s">
        <v>60</v>
      </c>
      <c r="C36" s="1" t="s">
        <v>159</v>
      </c>
      <c r="D36" s="3" t="s">
        <v>160</v>
      </c>
      <c r="E36" s="2">
        <v>973</v>
      </c>
    </row>
    <row r="37" spans="1:5" ht="15" customHeight="1" x14ac:dyDescent="0.35">
      <c r="A37" s="1" t="s">
        <v>59</v>
      </c>
      <c r="B37" s="1" t="s">
        <v>60</v>
      </c>
      <c r="C37" s="1" t="s">
        <v>161</v>
      </c>
      <c r="D37" s="3" t="s">
        <v>162</v>
      </c>
    </row>
    <row r="38" spans="1:5" ht="15" customHeight="1" x14ac:dyDescent="0.35">
      <c r="A38" s="1" t="s">
        <v>59</v>
      </c>
      <c r="B38" s="1" t="s">
        <v>60</v>
      </c>
      <c r="C38" s="1" t="s">
        <v>163</v>
      </c>
      <c r="D38" s="3" t="s">
        <v>164</v>
      </c>
    </row>
    <row r="39" spans="1:5" ht="15" customHeight="1" x14ac:dyDescent="0.35">
      <c r="A39" s="1" t="s">
        <v>59</v>
      </c>
      <c r="B39" s="1" t="s">
        <v>60</v>
      </c>
      <c r="C39" s="1" t="s">
        <v>165</v>
      </c>
      <c r="D39" s="3" t="s">
        <v>166</v>
      </c>
    </row>
    <row r="40" spans="1:5" ht="15" customHeight="1" x14ac:dyDescent="0.35">
      <c r="A40" s="1" t="s">
        <v>59</v>
      </c>
      <c r="B40" s="1" t="s">
        <v>60</v>
      </c>
      <c r="C40" s="1" t="s">
        <v>167</v>
      </c>
      <c r="D40" s="3" t="s">
        <v>168</v>
      </c>
    </row>
    <row r="41" spans="1:5" ht="15" customHeight="1" x14ac:dyDescent="0.35">
      <c r="A41" s="1" t="s">
        <v>59</v>
      </c>
      <c r="B41" s="1" t="s">
        <v>60</v>
      </c>
      <c r="C41" s="1" t="s">
        <v>169</v>
      </c>
      <c r="D41" s="3" t="s">
        <v>170</v>
      </c>
    </row>
    <row r="42" spans="1:5" ht="15" customHeight="1" x14ac:dyDescent="0.35">
      <c r="A42" s="1" t="s">
        <v>59</v>
      </c>
      <c r="B42" s="1" t="s">
        <v>60</v>
      </c>
      <c r="C42" s="1" t="s">
        <v>171</v>
      </c>
      <c r="D42" s="1" t="s">
        <v>172</v>
      </c>
    </row>
    <row r="43" spans="1:5" ht="15" customHeight="1" x14ac:dyDescent="0.35">
      <c r="A43" s="1" t="s">
        <v>61</v>
      </c>
      <c r="B43" s="1" t="s">
        <v>62</v>
      </c>
      <c r="C43" s="4" t="s">
        <v>61</v>
      </c>
      <c r="D43" s="1" t="str">
        <f>B43</f>
        <v>3026P</v>
      </c>
    </row>
    <row r="44" spans="1:5" ht="15" customHeight="1" x14ac:dyDescent="0.35">
      <c r="A44" s="1" t="s">
        <v>63</v>
      </c>
      <c r="B44" s="1" t="s">
        <v>64</v>
      </c>
      <c r="C44" s="4" t="s">
        <v>63</v>
      </c>
      <c r="D44" s="5" t="str">
        <f>B44</f>
        <v>3032W</v>
      </c>
    </row>
    <row r="45" spans="1:5" ht="15" customHeight="1" x14ac:dyDescent="0.35">
      <c r="A45" s="1" t="s">
        <v>65</v>
      </c>
      <c r="B45" s="1" t="s">
        <v>66</v>
      </c>
      <c r="C45" s="1" t="s">
        <v>173</v>
      </c>
      <c r="D45" s="3" t="s">
        <v>174</v>
      </c>
    </row>
    <row r="46" spans="1:5" ht="15" customHeight="1" x14ac:dyDescent="0.35">
      <c r="A46" s="1" t="s">
        <v>65</v>
      </c>
      <c r="B46" s="1" t="s">
        <v>66</v>
      </c>
      <c r="C46" s="1" t="s">
        <v>175</v>
      </c>
      <c r="D46" s="3" t="s">
        <v>176</v>
      </c>
    </row>
    <row r="47" spans="1:5" ht="15" customHeight="1" x14ac:dyDescent="0.35">
      <c r="A47" s="1" t="s">
        <v>65</v>
      </c>
      <c r="B47" s="1" t="s">
        <v>66</v>
      </c>
      <c r="C47" s="1" t="s">
        <v>177</v>
      </c>
      <c r="D47" s="3" t="s">
        <v>178</v>
      </c>
    </row>
    <row r="48" spans="1:5" ht="15" customHeight="1" x14ac:dyDescent="0.35">
      <c r="A48" s="1" t="s">
        <v>65</v>
      </c>
      <c r="B48" s="1" t="s">
        <v>66</v>
      </c>
      <c r="C48" s="1" t="s">
        <v>179</v>
      </c>
      <c r="D48" s="3" t="s">
        <v>180</v>
      </c>
    </row>
    <row r="49" spans="1:4" ht="15" customHeight="1" x14ac:dyDescent="0.35">
      <c r="A49" s="1" t="s">
        <v>65</v>
      </c>
      <c r="B49" s="1" t="s">
        <v>66</v>
      </c>
      <c r="C49" s="1" t="s">
        <v>181</v>
      </c>
      <c r="D49" s="3" t="s">
        <v>182</v>
      </c>
    </row>
    <row r="50" spans="1:4" ht="15" customHeight="1" x14ac:dyDescent="0.35">
      <c r="A50" s="1" t="s">
        <v>67</v>
      </c>
      <c r="B50" s="1" t="s">
        <v>68</v>
      </c>
      <c r="C50" s="1" t="s">
        <v>183</v>
      </c>
      <c r="D50" s="3" t="s">
        <v>184</v>
      </c>
    </row>
    <row r="51" spans="1:4" ht="15" customHeight="1" x14ac:dyDescent="0.35">
      <c r="A51" s="1" t="s">
        <v>67</v>
      </c>
      <c r="B51" s="1" t="s">
        <v>68</v>
      </c>
      <c r="C51" s="1" t="s">
        <v>185</v>
      </c>
      <c r="D51" s="3" t="s">
        <v>186</v>
      </c>
    </row>
    <row r="52" spans="1:4" ht="15" customHeight="1" x14ac:dyDescent="0.35">
      <c r="A52" s="1" t="s">
        <v>67</v>
      </c>
      <c r="B52" s="1" t="s">
        <v>68</v>
      </c>
      <c r="C52" s="1" t="s">
        <v>187</v>
      </c>
      <c r="D52" s="3" t="s">
        <v>188</v>
      </c>
    </row>
    <row r="53" spans="1:4" ht="15" customHeight="1" x14ac:dyDescent="0.35">
      <c r="A53" s="1" t="s">
        <v>67</v>
      </c>
      <c r="B53" s="1" t="s">
        <v>68</v>
      </c>
      <c r="C53" s="1" t="s">
        <v>189</v>
      </c>
      <c r="D53" s="3" t="s">
        <v>190</v>
      </c>
    </row>
    <row r="54" spans="1:4" ht="15" customHeight="1" x14ac:dyDescent="0.35">
      <c r="A54" s="1" t="s">
        <v>67</v>
      </c>
      <c r="B54" s="1" t="s">
        <v>68</v>
      </c>
      <c r="C54" s="1" t="s">
        <v>191</v>
      </c>
      <c r="D54" s="3" t="s">
        <v>192</v>
      </c>
    </row>
    <row r="55" spans="1:4" ht="15" customHeight="1" x14ac:dyDescent="0.35">
      <c r="A55" s="1" t="s">
        <v>67</v>
      </c>
      <c r="B55" s="1" t="s">
        <v>68</v>
      </c>
      <c r="C55" s="1" t="s">
        <v>193</v>
      </c>
      <c r="D55" s="1" t="s">
        <v>194</v>
      </c>
    </row>
    <row r="56" spans="1:4" ht="15" customHeight="1" x14ac:dyDescent="0.35">
      <c r="A56" s="1" t="s">
        <v>67</v>
      </c>
      <c r="B56" s="1" t="s">
        <v>68</v>
      </c>
      <c r="C56" s="1" t="s">
        <v>195</v>
      </c>
      <c r="D56" s="1" t="s">
        <v>196</v>
      </c>
    </row>
    <row r="57" spans="1:4" ht="15" customHeight="1" x14ac:dyDescent="0.35">
      <c r="A57" s="1" t="s">
        <v>67</v>
      </c>
      <c r="B57" s="1" t="s">
        <v>68</v>
      </c>
      <c r="C57" s="1" t="s">
        <v>197</v>
      </c>
      <c r="D57" s="3" t="s">
        <v>198</v>
      </c>
    </row>
    <row r="58" spans="1:4" ht="15" customHeight="1" x14ac:dyDescent="0.35">
      <c r="A58" s="1" t="s">
        <v>69</v>
      </c>
      <c r="B58" s="1" t="s">
        <v>70</v>
      </c>
      <c r="C58" s="4" t="s">
        <v>69</v>
      </c>
      <c r="D58" s="1" t="str">
        <f>B58</f>
        <v>3025N</v>
      </c>
    </row>
    <row r="59" spans="1:4" ht="15" customHeight="1" x14ac:dyDescent="0.35">
      <c r="A59" s="1" t="s">
        <v>71</v>
      </c>
      <c r="B59" s="1" t="s">
        <v>72</v>
      </c>
      <c r="C59" s="4" t="s">
        <v>71</v>
      </c>
      <c r="D59" s="1" t="str">
        <f>B59</f>
        <v>3033X</v>
      </c>
    </row>
    <row r="60" spans="1:4" ht="15" customHeight="1" x14ac:dyDescent="0.35">
      <c r="A60" s="1" t="s">
        <v>73</v>
      </c>
      <c r="B60" s="1" t="s">
        <v>74</v>
      </c>
      <c r="C60" s="1" t="s">
        <v>199</v>
      </c>
      <c r="D60" s="3" t="s">
        <v>200</v>
      </c>
    </row>
    <row r="61" spans="1:4" ht="15" customHeight="1" x14ac:dyDescent="0.35">
      <c r="A61" s="1" t="s">
        <v>73</v>
      </c>
      <c r="B61" s="1" t="s">
        <v>74</v>
      </c>
      <c r="C61" s="1" t="s">
        <v>201</v>
      </c>
      <c r="D61" s="3" t="s">
        <v>202</v>
      </c>
    </row>
    <row r="62" spans="1:4" ht="15" customHeight="1" x14ac:dyDescent="0.35">
      <c r="A62" s="1" t="s">
        <v>73</v>
      </c>
      <c r="B62" s="1" t="s">
        <v>74</v>
      </c>
      <c r="C62" s="1" t="s">
        <v>203</v>
      </c>
      <c r="D62" s="3" t="s">
        <v>204</v>
      </c>
    </row>
    <row r="63" spans="1:4" ht="15" customHeight="1" x14ac:dyDescent="0.35">
      <c r="A63" s="1" t="s">
        <v>73</v>
      </c>
      <c r="B63" s="1" t="s">
        <v>74</v>
      </c>
      <c r="C63" s="1" t="s">
        <v>205</v>
      </c>
      <c r="D63" s="3" t="s">
        <v>206</v>
      </c>
    </row>
    <row r="64" spans="1:4" ht="15" customHeight="1" x14ac:dyDescent="0.35">
      <c r="A64" s="1" t="s">
        <v>73</v>
      </c>
      <c r="B64" s="1" t="s">
        <v>74</v>
      </c>
      <c r="C64" s="1" t="s">
        <v>207</v>
      </c>
      <c r="D64" s="3" t="s">
        <v>208</v>
      </c>
    </row>
    <row r="65" spans="1:5" ht="15" customHeight="1" x14ac:dyDescent="0.35">
      <c r="A65" s="1" t="s">
        <v>75</v>
      </c>
      <c r="B65" s="1" t="s">
        <v>76</v>
      </c>
      <c r="C65" s="1" t="s">
        <v>209</v>
      </c>
      <c r="D65" s="3" t="s">
        <v>210</v>
      </c>
      <c r="E65" s="2">
        <v>972</v>
      </c>
    </row>
    <row r="66" spans="1:5" ht="15" customHeight="1" x14ac:dyDescent="0.35">
      <c r="A66" s="1" t="s">
        <v>75</v>
      </c>
      <c r="B66" s="1" t="s">
        <v>76</v>
      </c>
      <c r="C66" s="1" t="s">
        <v>211</v>
      </c>
      <c r="D66" s="3" t="s">
        <v>212</v>
      </c>
    </row>
    <row r="67" spans="1:5" ht="15" customHeight="1" x14ac:dyDescent="0.35">
      <c r="A67" s="1" t="s">
        <v>75</v>
      </c>
      <c r="B67" s="1" t="s">
        <v>76</v>
      </c>
      <c r="C67" s="1" t="s">
        <v>213</v>
      </c>
      <c r="D67" s="3" t="s">
        <v>214</v>
      </c>
      <c r="E67" s="2">
        <v>976</v>
      </c>
    </row>
    <row r="68" spans="1:5" ht="15" customHeight="1" x14ac:dyDescent="0.35">
      <c r="A68" s="1" t="s">
        <v>75</v>
      </c>
      <c r="B68" s="1" t="s">
        <v>76</v>
      </c>
      <c r="C68" s="1" t="s">
        <v>215</v>
      </c>
      <c r="D68" s="3" t="s">
        <v>216</v>
      </c>
    </row>
    <row r="69" spans="1:5" ht="15" customHeight="1" x14ac:dyDescent="0.35">
      <c r="A69" s="1" t="s">
        <v>75</v>
      </c>
      <c r="B69" s="1" t="s">
        <v>76</v>
      </c>
      <c r="C69" s="1" t="s">
        <v>217</v>
      </c>
      <c r="D69" s="3" t="s">
        <v>218</v>
      </c>
    </row>
    <row r="70" spans="1:5" ht="15" customHeight="1" x14ac:dyDescent="0.35">
      <c r="A70" s="1" t="s">
        <v>75</v>
      </c>
      <c r="B70" s="1" t="s">
        <v>76</v>
      </c>
      <c r="C70" s="1" t="s">
        <v>219</v>
      </c>
      <c r="D70" s="3" t="s">
        <v>220</v>
      </c>
    </row>
    <row r="71" spans="1:5" ht="15" customHeight="1" x14ac:dyDescent="0.35">
      <c r="A71" s="1" t="s">
        <v>75</v>
      </c>
      <c r="B71" s="1" t="s">
        <v>76</v>
      </c>
      <c r="C71" s="1" t="s">
        <v>221</v>
      </c>
      <c r="D71" s="3" t="s">
        <v>222</v>
      </c>
    </row>
    <row r="72" spans="1:5" ht="15" customHeight="1" x14ac:dyDescent="0.35">
      <c r="A72" s="1" t="s">
        <v>75</v>
      </c>
      <c r="B72" s="1" t="s">
        <v>76</v>
      </c>
      <c r="C72" s="1" t="s">
        <v>223</v>
      </c>
      <c r="D72" s="3" t="s">
        <v>224</v>
      </c>
    </row>
    <row r="73" spans="1:5" ht="15" customHeight="1" x14ac:dyDescent="0.35">
      <c r="A73" s="1" t="s">
        <v>75</v>
      </c>
      <c r="B73" s="1" t="s">
        <v>76</v>
      </c>
      <c r="C73" s="1" t="s">
        <v>225</v>
      </c>
      <c r="D73" s="3" t="s">
        <v>226</v>
      </c>
    </row>
    <row r="74" spans="1:5" ht="15" customHeight="1" x14ac:dyDescent="0.35">
      <c r="A74" s="1" t="s">
        <v>75</v>
      </c>
      <c r="B74" s="1" t="s">
        <v>76</v>
      </c>
      <c r="C74" s="1" t="s">
        <v>227</v>
      </c>
      <c r="D74" s="3" t="s">
        <v>228</v>
      </c>
      <c r="E74" s="2">
        <v>988</v>
      </c>
    </row>
    <row r="75" spans="1:5" ht="15" customHeight="1" x14ac:dyDescent="0.35">
      <c r="A75" s="1" t="s">
        <v>75</v>
      </c>
      <c r="B75" s="1" t="s">
        <v>76</v>
      </c>
      <c r="C75" s="1" t="s">
        <v>229</v>
      </c>
      <c r="D75" s="3" t="s">
        <v>230</v>
      </c>
    </row>
    <row r="76" spans="1:5" ht="15" customHeight="1" x14ac:dyDescent="0.35">
      <c r="A76" s="1" t="s">
        <v>75</v>
      </c>
      <c r="B76" s="1" t="s">
        <v>76</v>
      </c>
      <c r="C76" s="1" t="s">
        <v>231</v>
      </c>
      <c r="D76" s="1" t="s">
        <v>232</v>
      </c>
    </row>
    <row r="77" spans="1:5" ht="15" customHeight="1" x14ac:dyDescent="0.35">
      <c r="A77" s="1" t="s">
        <v>77</v>
      </c>
      <c r="B77" s="1" t="s">
        <v>78</v>
      </c>
      <c r="C77" s="4" t="s">
        <v>77</v>
      </c>
      <c r="D77" s="5" t="str">
        <f>B77</f>
        <v>3027R</v>
      </c>
    </row>
    <row r="78" spans="1:5" ht="15" customHeight="1" x14ac:dyDescent="0.35">
      <c r="A78" s="1" t="s">
        <v>79</v>
      </c>
      <c r="B78" s="1" t="s">
        <v>80</v>
      </c>
      <c r="C78" s="1" t="s">
        <v>233</v>
      </c>
      <c r="D78" s="3" t="s">
        <v>234</v>
      </c>
    </row>
    <row r="79" spans="1:5" ht="15" customHeight="1" x14ac:dyDescent="0.35">
      <c r="A79" s="1" t="s">
        <v>79</v>
      </c>
      <c r="B79" s="1" t="s">
        <v>80</v>
      </c>
      <c r="C79" s="1" t="s">
        <v>235</v>
      </c>
      <c r="D79" s="3" t="s">
        <v>236</v>
      </c>
    </row>
    <row r="80" spans="1:5" ht="15" customHeight="1" x14ac:dyDescent="0.35">
      <c r="A80" s="1" t="s">
        <v>79</v>
      </c>
      <c r="B80" s="1" t="s">
        <v>80</v>
      </c>
      <c r="C80" s="1" t="s">
        <v>237</v>
      </c>
      <c r="D80" s="3" t="s">
        <v>238</v>
      </c>
    </row>
    <row r="81" spans="1:5" ht="15" customHeight="1" x14ac:dyDescent="0.35">
      <c r="A81" s="1" t="s">
        <v>79</v>
      </c>
      <c r="B81" s="1" t="s">
        <v>80</v>
      </c>
      <c r="C81" s="1" t="s">
        <v>239</v>
      </c>
      <c r="D81" s="3" t="s">
        <v>240</v>
      </c>
    </row>
    <row r="82" spans="1:5" ht="15" customHeight="1" x14ac:dyDescent="0.35">
      <c r="A82" s="1" t="s">
        <v>79</v>
      </c>
      <c r="B82" s="1" t="s">
        <v>80</v>
      </c>
      <c r="C82" s="1" t="s">
        <v>241</v>
      </c>
      <c r="D82" s="3" t="s">
        <v>242</v>
      </c>
      <c r="E82" s="2">
        <v>974</v>
      </c>
    </row>
    <row r="83" spans="1:5" ht="15" customHeight="1" x14ac:dyDescent="0.35">
      <c r="A83" s="1" t="s">
        <v>79</v>
      </c>
      <c r="B83" s="1" t="s">
        <v>80</v>
      </c>
      <c r="C83" s="1" t="s">
        <v>243</v>
      </c>
      <c r="D83" s="3" t="s">
        <v>244</v>
      </c>
    </row>
    <row r="84" spans="1:5" ht="15" customHeight="1" x14ac:dyDescent="0.35">
      <c r="A84" s="1" t="s">
        <v>79</v>
      </c>
      <c r="B84" s="1" t="s">
        <v>80</v>
      </c>
      <c r="C84" s="1" t="s">
        <v>245</v>
      </c>
      <c r="D84" s="3" t="s">
        <v>246</v>
      </c>
    </row>
    <row r="85" spans="1:5" ht="15" customHeight="1" x14ac:dyDescent="0.35">
      <c r="A85" s="1" t="s">
        <v>79</v>
      </c>
      <c r="B85" s="1" t="s">
        <v>80</v>
      </c>
      <c r="C85" s="1" t="s">
        <v>247</v>
      </c>
      <c r="D85" s="3" t="s">
        <v>248</v>
      </c>
    </row>
    <row r="86" spans="1:5" ht="15" customHeight="1" x14ac:dyDescent="0.35">
      <c r="A86" s="1" t="s">
        <v>79</v>
      </c>
      <c r="B86" s="1" t="s">
        <v>80</v>
      </c>
      <c r="C86" s="1" t="s">
        <v>249</v>
      </c>
      <c r="D86" s="3" t="s">
        <v>250</v>
      </c>
    </row>
    <row r="87" spans="1:5" ht="15" customHeight="1" x14ac:dyDescent="0.35">
      <c r="A87" s="1" t="s">
        <v>79</v>
      </c>
      <c r="B87" s="1" t="s">
        <v>80</v>
      </c>
      <c r="C87" s="1" t="s">
        <v>251</v>
      </c>
      <c r="D87" s="3" t="s">
        <v>252</v>
      </c>
    </row>
    <row r="88" spans="1:5" ht="15" customHeight="1" x14ac:dyDescent="0.35">
      <c r="A88" s="6" t="s">
        <v>79</v>
      </c>
      <c r="B88" s="1" t="s">
        <v>80</v>
      </c>
      <c r="C88" s="6" t="s">
        <v>253</v>
      </c>
      <c r="D88" s="6" t="s">
        <v>254</v>
      </c>
    </row>
    <row r="89" spans="1:5" ht="15" customHeight="1" x14ac:dyDescent="0.35">
      <c r="A89" s="1" t="s">
        <v>79</v>
      </c>
      <c r="B89" s="1" t="s">
        <v>80</v>
      </c>
      <c r="C89" s="1" t="s">
        <v>255</v>
      </c>
      <c r="D89" s="3" t="s">
        <v>256</v>
      </c>
    </row>
    <row r="90" spans="1:5" ht="15" customHeight="1" x14ac:dyDescent="0.35">
      <c r="A90" s="1" t="s">
        <v>79</v>
      </c>
      <c r="B90" s="1" t="s">
        <v>80</v>
      </c>
      <c r="C90" s="1" t="s">
        <v>257</v>
      </c>
      <c r="D90" s="3" t="s">
        <v>258</v>
      </c>
    </row>
    <row r="91" spans="1:5" ht="15" customHeight="1" x14ac:dyDescent="0.35">
      <c r="A91" s="1" t="s">
        <v>81</v>
      </c>
      <c r="B91" s="1" t="s">
        <v>82</v>
      </c>
      <c r="C91" s="1" t="s">
        <v>259</v>
      </c>
      <c r="D91" s="3" t="s">
        <v>260</v>
      </c>
    </row>
    <row r="92" spans="1:5" ht="15" customHeight="1" x14ac:dyDescent="0.35">
      <c r="A92" s="1" t="s">
        <v>81</v>
      </c>
      <c r="B92" s="1" t="s">
        <v>82</v>
      </c>
      <c r="C92" s="1" t="s">
        <v>261</v>
      </c>
      <c r="D92" s="3" t="s">
        <v>262</v>
      </c>
    </row>
    <row r="93" spans="1:5" ht="15" customHeight="1" x14ac:dyDescent="0.35">
      <c r="A93" s="1" t="s">
        <v>81</v>
      </c>
      <c r="B93" s="1" t="s">
        <v>82</v>
      </c>
      <c r="C93" s="1" t="s">
        <v>263</v>
      </c>
      <c r="D93" s="3" t="s">
        <v>264</v>
      </c>
    </row>
    <row r="94" spans="1:5" ht="15" customHeight="1" x14ac:dyDescent="0.35">
      <c r="A94" s="1" t="s">
        <v>81</v>
      </c>
      <c r="B94" s="1" t="s">
        <v>82</v>
      </c>
      <c r="C94" s="1" t="s">
        <v>265</v>
      </c>
      <c r="D94" s="3" t="s">
        <v>266</v>
      </c>
    </row>
    <row r="95" spans="1:5" ht="15" customHeight="1" x14ac:dyDescent="0.35">
      <c r="A95" s="1" t="s">
        <v>81</v>
      </c>
      <c r="B95" s="1" t="s">
        <v>82</v>
      </c>
      <c r="C95" s="1" t="s">
        <v>267</v>
      </c>
      <c r="D95" s="1" t="s">
        <v>268</v>
      </c>
    </row>
    <row r="96" spans="1:5" ht="15" customHeight="1" x14ac:dyDescent="0.35">
      <c r="A96" s="1" t="s">
        <v>83</v>
      </c>
      <c r="B96" s="1" t="s">
        <v>84</v>
      </c>
      <c r="C96" s="1" t="s">
        <v>269</v>
      </c>
      <c r="D96" s="3" t="s">
        <v>270</v>
      </c>
    </row>
    <row r="97" spans="1:5" ht="15" customHeight="1" x14ac:dyDescent="0.35">
      <c r="A97" s="1" t="s">
        <v>83</v>
      </c>
      <c r="B97" s="1" t="s">
        <v>84</v>
      </c>
      <c r="C97" s="1" t="s">
        <v>271</v>
      </c>
      <c r="D97" s="3" t="s">
        <v>272</v>
      </c>
    </row>
    <row r="98" spans="1:5" ht="15" customHeight="1" x14ac:dyDescent="0.35">
      <c r="A98" s="1" t="s">
        <v>83</v>
      </c>
      <c r="B98" s="1" t="s">
        <v>84</v>
      </c>
      <c r="C98" s="1" t="s">
        <v>273</v>
      </c>
      <c r="D98" s="3" t="s">
        <v>274</v>
      </c>
    </row>
    <row r="99" spans="1:5" ht="15" customHeight="1" x14ac:dyDescent="0.35">
      <c r="A99" s="1" t="s">
        <v>83</v>
      </c>
      <c r="B99" s="1" t="s">
        <v>84</v>
      </c>
      <c r="C99" s="1" t="s">
        <v>275</v>
      </c>
      <c r="D99" s="3" t="s">
        <v>276</v>
      </c>
    </row>
    <row r="100" spans="1:5" ht="15" customHeight="1" x14ac:dyDescent="0.35">
      <c r="A100" s="1" t="s">
        <v>83</v>
      </c>
      <c r="B100" s="1" t="s">
        <v>84</v>
      </c>
      <c r="C100" s="1" t="s">
        <v>277</v>
      </c>
      <c r="D100" s="1" t="s">
        <v>278</v>
      </c>
    </row>
    <row r="101" spans="1:5" ht="15" customHeight="1" x14ac:dyDescent="0.35">
      <c r="A101" s="1" t="s">
        <v>83</v>
      </c>
      <c r="B101" s="1" t="s">
        <v>84</v>
      </c>
      <c r="C101" s="1" t="s">
        <v>279</v>
      </c>
      <c r="D101" s="1" t="s">
        <v>280</v>
      </c>
      <c r="E101" s="2">
        <v>986</v>
      </c>
    </row>
    <row r="102" spans="1:5" ht="15" customHeight="1" x14ac:dyDescent="0.35">
      <c r="A102" s="1" t="s">
        <v>85</v>
      </c>
      <c r="B102" s="1" t="s">
        <v>86</v>
      </c>
      <c r="C102" s="4" t="s">
        <v>85</v>
      </c>
      <c r="D102" s="1" t="str">
        <f>B102</f>
        <v>3028S</v>
      </c>
    </row>
    <row r="103" spans="1:5" ht="15" customHeight="1" x14ac:dyDescent="0.35">
      <c r="A103" s="1" t="s">
        <v>87</v>
      </c>
      <c r="B103" s="1" t="s">
        <v>88</v>
      </c>
      <c r="C103" s="4" t="s">
        <v>87</v>
      </c>
      <c r="D103" s="1" t="str">
        <f>B103</f>
        <v>3034Y</v>
      </c>
    </row>
  </sheetData>
  <sheetProtection algorithmName="SHA-512" hashValue="dyYo3GeNbLhMm9NZg1C8LH33QbQPvnXhImQA+/8/ZnpPmAVEoqwVlhJtqeyYEdvRiWpKSCOU8ASHvYad1nupWw==" saltValue="H+EgawAZt6nZXXESumri9A==" spinCount="100000" sheet="1" objects="1" scenarios="1" selectLockedCells="1" selectUnlockedCells="1"/>
  <pageMargins left="0.196850393700787" right="0" top="0.196850393700787" bottom="0.40625196850393702" header="0.196850393700787" footer="0"/>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RefClubs"/>
  <dimension ref="A1:F1924"/>
  <sheetViews>
    <sheetView showGridLines="0" workbookViewId="0"/>
  </sheetViews>
  <sheetFormatPr baseColWidth="10" defaultColWidth="180.26953125" defaultRowHeight="15" customHeight="1" x14ac:dyDescent="0.35"/>
  <cols>
    <col min="1" max="1" width="31.1796875" style="2" bestFit="1" customWidth="1"/>
    <col min="2" max="2" width="6.81640625" style="2" bestFit="1" customWidth="1"/>
    <col min="3" max="3" width="28.453125" style="2" bestFit="1" customWidth="1"/>
    <col min="4" max="4" width="6.81640625" style="2" bestFit="1" customWidth="1"/>
    <col min="5" max="5" width="78.26953125" style="2" bestFit="1" customWidth="1"/>
    <col min="6" max="6" width="6.81640625" style="2" bestFit="1" customWidth="1"/>
    <col min="7" max="16384" width="180.26953125" style="2"/>
  </cols>
  <sheetData>
    <row r="1" spans="1:6" ht="15" customHeight="1" x14ac:dyDescent="0.35">
      <c r="A1" s="1" t="s">
        <v>49</v>
      </c>
      <c r="B1" s="1" t="s">
        <v>50</v>
      </c>
      <c r="C1" s="1" t="s">
        <v>89</v>
      </c>
      <c r="D1" s="1" t="str">
        <f t="shared" ref="D1:D64" si="0">_xlfn.IFNA(VLOOKUP(C1,Rec_Comités,2,FALSE),"-xXx-")</f>
        <v>D01A</v>
      </c>
      <c r="E1" s="1" t="s">
        <v>4131</v>
      </c>
      <c r="F1" s="1" t="s">
        <v>4132</v>
      </c>
    </row>
    <row r="2" spans="1:6" ht="15" customHeight="1" x14ac:dyDescent="0.35">
      <c r="A2" s="1" t="s">
        <v>49</v>
      </c>
      <c r="B2" s="1" t="s">
        <v>50</v>
      </c>
      <c r="C2" s="1" t="s">
        <v>89</v>
      </c>
      <c r="D2" s="1" t="str">
        <f t="shared" si="0"/>
        <v>D01A</v>
      </c>
      <c r="E2" s="1" t="s">
        <v>4129</v>
      </c>
      <c r="F2" s="1" t="s">
        <v>4130</v>
      </c>
    </row>
    <row r="3" spans="1:6" ht="15" customHeight="1" x14ac:dyDescent="0.35">
      <c r="A3" s="1" t="s">
        <v>49</v>
      </c>
      <c r="B3" s="1" t="s">
        <v>50</v>
      </c>
      <c r="C3" s="1" t="s">
        <v>89</v>
      </c>
      <c r="D3" s="1" t="str">
        <f t="shared" si="0"/>
        <v>D01A</v>
      </c>
      <c r="E3" s="1" t="s">
        <v>4127</v>
      </c>
      <c r="F3" s="1" t="s">
        <v>4128</v>
      </c>
    </row>
    <row r="4" spans="1:6" ht="15" customHeight="1" x14ac:dyDescent="0.35">
      <c r="A4" s="1" t="s">
        <v>49</v>
      </c>
      <c r="B4" s="1" t="s">
        <v>50</v>
      </c>
      <c r="C4" s="1" t="s">
        <v>89</v>
      </c>
      <c r="D4" s="1" t="str">
        <f t="shared" si="0"/>
        <v>D01A</v>
      </c>
      <c r="E4" s="1" t="s">
        <v>4125</v>
      </c>
      <c r="F4" s="1" t="s">
        <v>4126</v>
      </c>
    </row>
    <row r="5" spans="1:6" ht="15" customHeight="1" x14ac:dyDescent="0.35">
      <c r="A5" s="1" t="s">
        <v>49</v>
      </c>
      <c r="B5" s="1" t="s">
        <v>50</v>
      </c>
      <c r="C5" s="1" t="s">
        <v>89</v>
      </c>
      <c r="D5" s="1" t="str">
        <f t="shared" si="0"/>
        <v>D01A</v>
      </c>
      <c r="E5" s="1" t="s">
        <v>4123</v>
      </c>
      <c r="F5" s="1" t="s">
        <v>4124</v>
      </c>
    </row>
    <row r="6" spans="1:6" ht="15" customHeight="1" x14ac:dyDescent="0.35">
      <c r="A6" s="1" t="s">
        <v>49</v>
      </c>
      <c r="B6" s="1" t="s">
        <v>50</v>
      </c>
      <c r="C6" s="1" t="s">
        <v>89</v>
      </c>
      <c r="D6" s="1" t="str">
        <f t="shared" si="0"/>
        <v>D01A</v>
      </c>
      <c r="E6" s="1" t="s">
        <v>4121</v>
      </c>
      <c r="F6" s="1" t="s">
        <v>4122</v>
      </c>
    </row>
    <row r="7" spans="1:6" ht="15" customHeight="1" x14ac:dyDescent="0.35">
      <c r="A7" s="1" t="s">
        <v>49</v>
      </c>
      <c r="B7" s="1" t="s">
        <v>50</v>
      </c>
      <c r="C7" s="1" t="s">
        <v>89</v>
      </c>
      <c r="D7" s="1" t="str">
        <f t="shared" si="0"/>
        <v>D01A</v>
      </c>
      <c r="E7" s="1" t="s">
        <v>4119</v>
      </c>
      <c r="F7" s="1" t="s">
        <v>4120</v>
      </c>
    </row>
    <row r="8" spans="1:6" ht="15" customHeight="1" x14ac:dyDescent="0.35">
      <c r="A8" s="1" t="s">
        <v>49</v>
      </c>
      <c r="B8" s="1" t="s">
        <v>50</v>
      </c>
      <c r="C8" s="1" t="s">
        <v>89</v>
      </c>
      <c r="D8" s="1" t="str">
        <f t="shared" si="0"/>
        <v>D01A</v>
      </c>
      <c r="E8" s="1" t="s">
        <v>4117</v>
      </c>
      <c r="F8" s="1" t="s">
        <v>4118</v>
      </c>
    </row>
    <row r="9" spans="1:6" ht="15" customHeight="1" x14ac:dyDescent="0.35">
      <c r="A9" s="1" t="s">
        <v>49</v>
      </c>
      <c r="B9" s="1" t="s">
        <v>50</v>
      </c>
      <c r="C9" s="1" t="s">
        <v>89</v>
      </c>
      <c r="D9" s="1" t="str">
        <f t="shared" si="0"/>
        <v>D01A</v>
      </c>
      <c r="E9" s="1" t="s">
        <v>4115</v>
      </c>
      <c r="F9" s="1" t="s">
        <v>4116</v>
      </c>
    </row>
    <row r="10" spans="1:6" ht="15" customHeight="1" x14ac:dyDescent="0.35">
      <c r="A10" s="1" t="s">
        <v>49</v>
      </c>
      <c r="B10" s="1" t="s">
        <v>50</v>
      </c>
      <c r="C10" s="1" t="s">
        <v>89</v>
      </c>
      <c r="D10" s="1" t="str">
        <f t="shared" si="0"/>
        <v>D01A</v>
      </c>
      <c r="E10" s="1" t="s">
        <v>4113</v>
      </c>
      <c r="F10" s="1" t="s">
        <v>4114</v>
      </c>
    </row>
    <row r="11" spans="1:6" ht="15" customHeight="1" x14ac:dyDescent="0.35">
      <c r="A11" s="1" t="s">
        <v>49</v>
      </c>
      <c r="B11" s="1" t="s">
        <v>50</v>
      </c>
      <c r="C11" s="1" t="s">
        <v>89</v>
      </c>
      <c r="D11" s="1" t="str">
        <f t="shared" si="0"/>
        <v>D01A</v>
      </c>
      <c r="E11" s="1" t="s">
        <v>4111</v>
      </c>
      <c r="F11" s="1" t="s">
        <v>4112</v>
      </c>
    </row>
    <row r="12" spans="1:6" ht="15" customHeight="1" x14ac:dyDescent="0.35">
      <c r="A12" s="1" t="s">
        <v>49</v>
      </c>
      <c r="B12" s="1" t="s">
        <v>50</v>
      </c>
      <c r="C12" s="1" t="s">
        <v>89</v>
      </c>
      <c r="D12" s="1" t="str">
        <f t="shared" si="0"/>
        <v>D01A</v>
      </c>
      <c r="E12" s="1" t="s">
        <v>4109</v>
      </c>
      <c r="F12" s="1" t="s">
        <v>4110</v>
      </c>
    </row>
    <row r="13" spans="1:6" ht="15" customHeight="1" x14ac:dyDescent="0.35">
      <c r="A13" s="1" t="s">
        <v>49</v>
      </c>
      <c r="B13" s="1" t="s">
        <v>50</v>
      </c>
      <c r="C13" s="1" t="s">
        <v>89</v>
      </c>
      <c r="D13" s="1" t="str">
        <f t="shared" si="0"/>
        <v>D01A</v>
      </c>
      <c r="E13" s="1" t="s">
        <v>4107</v>
      </c>
      <c r="F13" s="1" t="s">
        <v>4108</v>
      </c>
    </row>
    <row r="14" spans="1:6" ht="15" customHeight="1" x14ac:dyDescent="0.35">
      <c r="A14" s="1" t="s">
        <v>49</v>
      </c>
      <c r="B14" s="1" t="s">
        <v>50</v>
      </c>
      <c r="C14" s="1" t="s">
        <v>89</v>
      </c>
      <c r="D14" s="1" t="str">
        <f t="shared" si="0"/>
        <v>D01A</v>
      </c>
      <c r="E14" s="1" t="s">
        <v>4105</v>
      </c>
      <c r="F14" s="1" t="s">
        <v>4106</v>
      </c>
    </row>
    <row r="15" spans="1:6" ht="15" customHeight="1" x14ac:dyDescent="0.35">
      <c r="A15" s="1" t="s">
        <v>49</v>
      </c>
      <c r="B15" s="1" t="s">
        <v>50</v>
      </c>
      <c r="C15" s="1" t="s">
        <v>89</v>
      </c>
      <c r="D15" s="1" t="str">
        <f t="shared" si="0"/>
        <v>D01A</v>
      </c>
      <c r="E15" s="1" t="s">
        <v>4103</v>
      </c>
      <c r="F15" s="1" t="s">
        <v>4104</v>
      </c>
    </row>
    <row r="16" spans="1:6" ht="15" customHeight="1" x14ac:dyDescent="0.35">
      <c r="A16" s="1" t="s">
        <v>49</v>
      </c>
      <c r="B16" s="1" t="s">
        <v>50</v>
      </c>
      <c r="C16" s="1" t="s">
        <v>89</v>
      </c>
      <c r="D16" s="1" t="str">
        <f t="shared" si="0"/>
        <v>D01A</v>
      </c>
      <c r="E16" s="1" t="s">
        <v>4101</v>
      </c>
      <c r="F16" s="1" t="s">
        <v>4102</v>
      </c>
    </row>
    <row r="17" spans="1:6" ht="15" customHeight="1" x14ac:dyDescent="0.35">
      <c r="A17" s="1" t="s">
        <v>49</v>
      </c>
      <c r="B17" s="1" t="s">
        <v>50</v>
      </c>
      <c r="C17" s="1" t="s">
        <v>89</v>
      </c>
      <c r="D17" s="1" t="str">
        <f t="shared" si="0"/>
        <v>D01A</v>
      </c>
      <c r="E17" s="1" t="s">
        <v>4099</v>
      </c>
      <c r="F17" s="1" t="s">
        <v>4100</v>
      </c>
    </row>
    <row r="18" spans="1:6" ht="15" customHeight="1" x14ac:dyDescent="0.35">
      <c r="A18" s="1" t="s">
        <v>49</v>
      </c>
      <c r="B18" s="1" t="s">
        <v>50</v>
      </c>
      <c r="C18" s="1" t="s">
        <v>89</v>
      </c>
      <c r="D18" s="1" t="str">
        <f t="shared" si="0"/>
        <v>D01A</v>
      </c>
      <c r="E18" s="1" t="s">
        <v>4097</v>
      </c>
      <c r="F18" s="1" t="s">
        <v>4098</v>
      </c>
    </row>
    <row r="19" spans="1:6" ht="15" customHeight="1" x14ac:dyDescent="0.35">
      <c r="A19" s="1" t="s">
        <v>49</v>
      </c>
      <c r="B19" s="1" t="s">
        <v>50</v>
      </c>
      <c r="C19" s="1" t="s">
        <v>89</v>
      </c>
      <c r="D19" s="1" t="str">
        <f t="shared" si="0"/>
        <v>D01A</v>
      </c>
      <c r="E19" s="1" t="s">
        <v>4095</v>
      </c>
      <c r="F19" s="1" t="s">
        <v>4096</v>
      </c>
    </row>
    <row r="20" spans="1:6" ht="15" customHeight="1" x14ac:dyDescent="0.35">
      <c r="A20" s="1" t="s">
        <v>49</v>
      </c>
      <c r="B20" s="1" t="s">
        <v>50</v>
      </c>
      <c r="C20" s="1" t="s">
        <v>89</v>
      </c>
      <c r="D20" s="1" t="str">
        <f t="shared" si="0"/>
        <v>D01A</v>
      </c>
      <c r="E20" s="1" t="s">
        <v>4093</v>
      </c>
      <c r="F20" s="1" t="s">
        <v>4094</v>
      </c>
    </row>
    <row r="21" spans="1:6" ht="15" customHeight="1" x14ac:dyDescent="0.35">
      <c r="A21" s="1" t="s">
        <v>49</v>
      </c>
      <c r="B21" s="1" t="s">
        <v>50</v>
      </c>
      <c r="C21" s="1" t="s">
        <v>89</v>
      </c>
      <c r="D21" s="1" t="str">
        <f t="shared" si="0"/>
        <v>D01A</v>
      </c>
      <c r="E21" s="1" t="s">
        <v>4091</v>
      </c>
      <c r="F21" s="1" t="s">
        <v>4092</v>
      </c>
    </row>
    <row r="22" spans="1:6" ht="15" customHeight="1" x14ac:dyDescent="0.35">
      <c r="A22" s="1" t="s">
        <v>49</v>
      </c>
      <c r="B22" s="1" t="s">
        <v>50</v>
      </c>
      <c r="C22" s="1" t="s">
        <v>89</v>
      </c>
      <c r="D22" s="1" t="str">
        <f t="shared" si="0"/>
        <v>D01A</v>
      </c>
      <c r="E22" s="1" t="s">
        <v>4089</v>
      </c>
      <c r="F22" s="1" t="s">
        <v>4090</v>
      </c>
    </row>
    <row r="23" spans="1:6" ht="15" customHeight="1" x14ac:dyDescent="0.35">
      <c r="A23" s="1" t="s">
        <v>49</v>
      </c>
      <c r="B23" s="1" t="s">
        <v>50</v>
      </c>
      <c r="C23" s="1" t="s">
        <v>89</v>
      </c>
      <c r="D23" s="1" t="str">
        <f t="shared" si="0"/>
        <v>D01A</v>
      </c>
      <c r="E23" s="1" t="s">
        <v>4087</v>
      </c>
      <c r="F23" s="1" t="s">
        <v>4088</v>
      </c>
    </row>
    <row r="24" spans="1:6" ht="15" customHeight="1" x14ac:dyDescent="0.35">
      <c r="A24" s="1" t="s">
        <v>49</v>
      </c>
      <c r="B24" s="1" t="s">
        <v>50</v>
      </c>
      <c r="C24" s="1" t="s">
        <v>89</v>
      </c>
      <c r="D24" s="1" t="str">
        <f t="shared" si="0"/>
        <v>D01A</v>
      </c>
      <c r="E24" s="1" t="s">
        <v>4085</v>
      </c>
      <c r="F24" s="1" t="s">
        <v>4086</v>
      </c>
    </row>
    <row r="25" spans="1:6" ht="15" customHeight="1" x14ac:dyDescent="0.35">
      <c r="A25" s="1" t="s">
        <v>49</v>
      </c>
      <c r="B25" s="1" t="s">
        <v>50</v>
      </c>
      <c r="C25" s="1" t="s">
        <v>89</v>
      </c>
      <c r="D25" s="1" t="str">
        <f t="shared" si="0"/>
        <v>D01A</v>
      </c>
      <c r="E25" s="1" t="s">
        <v>4083</v>
      </c>
      <c r="F25" s="1" t="s">
        <v>4084</v>
      </c>
    </row>
    <row r="26" spans="1:6" ht="15" customHeight="1" x14ac:dyDescent="0.35">
      <c r="A26" s="1" t="s">
        <v>49</v>
      </c>
      <c r="B26" s="1" t="s">
        <v>50</v>
      </c>
      <c r="C26" s="1" t="s">
        <v>89</v>
      </c>
      <c r="D26" s="1" t="str">
        <f t="shared" si="0"/>
        <v>D01A</v>
      </c>
      <c r="E26" s="1" t="s">
        <v>4081</v>
      </c>
      <c r="F26" s="1" t="s">
        <v>4082</v>
      </c>
    </row>
    <row r="27" spans="1:6" ht="15" customHeight="1" x14ac:dyDescent="0.35">
      <c r="A27" s="1" t="s">
        <v>49</v>
      </c>
      <c r="B27" s="1" t="s">
        <v>50</v>
      </c>
      <c r="C27" s="1" t="s">
        <v>89</v>
      </c>
      <c r="D27" s="1" t="str">
        <f t="shared" si="0"/>
        <v>D01A</v>
      </c>
      <c r="E27" s="1" t="s">
        <v>4079</v>
      </c>
      <c r="F27" s="1" t="s">
        <v>4080</v>
      </c>
    </row>
    <row r="28" spans="1:6" ht="15" customHeight="1" x14ac:dyDescent="0.35">
      <c r="A28" s="1" t="s">
        <v>49</v>
      </c>
      <c r="B28" s="1" t="s">
        <v>50</v>
      </c>
      <c r="C28" s="1" t="s">
        <v>91</v>
      </c>
      <c r="D28" s="1" t="str">
        <f t="shared" si="0"/>
        <v>D03A</v>
      </c>
      <c r="E28" s="1" t="s">
        <v>4077</v>
      </c>
      <c r="F28" s="1" t="s">
        <v>4078</v>
      </c>
    </row>
    <row r="29" spans="1:6" ht="15" customHeight="1" x14ac:dyDescent="0.35">
      <c r="A29" s="1" t="s">
        <v>49</v>
      </c>
      <c r="B29" s="1" t="s">
        <v>50</v>
      </c>
      <c r="C29" s="1" t="s">
        <v>91</v>
      </c>
      <c r="D29" s="1" t="str">
        <f t="shared" si="0"/>
        <v>D03A</v>
      </c>
      <c r="E29" s="1" t="s">
        <v>4075</v>
      </c>
      <c r="F29" s="1" t="s">
        <v>4076</v>
      </c>
    </row>
    <row r="30" spans="1:6" ht="15" customHeight="1" x14ac:dyDescent="0.35">
      <c r="A30" s="1" t="s">
        <v>49</v>
      </c>
      <c r="B30" s="1" t="s">
        <v>50</v>
      </c>
      <c r="C30" s="1" t="s">
        <v>91</v>
      </c>
      <c r="D30" s="1" t="str">
        <f t="shared" si="0"/>
        <v>D03A</v>
      </c>
      <c r="E30" s="1" t="s">
        <v>4073</v>
      </c>
      <c r="F30" s="1" t="s">
        <v>4074</v>
      </c>
    </row>
    <row r="31" spans="1:6" ht="15" customHeight="1" x14ac:dyDescent="0.35">
      <c r="A31" s="1" t="s">
        <v>49</v>
      </c>
      <c r="B31" s="1" t="s">
        <v>50</v>
      </c>
      <c r="C31" s="1" t="s">
        <v>91</v>
      </c>
      <c r="D31" s="1" t="str">
        <f t="shared" si="0"/>
        <v>D03A</v>
      </c>
      <c r="E31" s="1" t="s">
        <v>4071</v>
      </c>
      <c r="F31" s="1" t="s">
        <v>4072</v>
      </c>
    </row>
    <row r="32" spans="1:6" ht="15" customHeight="1" x14ac:dyDescent="0.35">
      <c r="A32" s="1" t="s">
        <v>49</v>
      </c>
      <c r="B32" s="1" t="s">
        <v>50</v>
      </c>
      <c r="C32" s="1" t="s">
        <v>91</v>
      </c>
      <c r="D32" s="1" t="str">
        <f t="shared" si="0"/>
        <v>D03A</v>
      </c>
      <c r="E32" s="1" t="s">
        <v>4069</v>
      </c>
      <c r="F32" s="1" t="s">
        <v>4070</v>
      </c>
    </row>
    <row r="33" spans="1:6" ht="15" customHeight="1" x14ac:dyDescent="0.35">
      <c r="A33" s="1" t="s">
        <v>49</v>
      </c>
      <c r="B33" s="1" t="s">
        <v>50</v>
      </c>
      <c r="C33" s="1" t="s">
        <v>91</v>
      </c>
      <c r="D33" s="1" t="str">
        <f t="shared" si="0"/>
        <v>D03A</v>
      </c>
      <c r="E33" s="1" t="s">
        <v>4067</v>
      </c>
      <c r="F33" s="1" t="s">
        <v>4068</v>
      </c>
    </row>
    <row r="34" spans="1:6" ht="15" customHeight="1" x14ac:dyDescent="0.35">
      <c r="A34" s="1" t="s">
        <v>49</v>
      </c>
      <c r="B34" s="1" t="s">
        <v>50</v>
      </c>
      <c r="C34" s="1" t="s">
        <v>91</v>
      </c>
      <c r="D34" s="1" t="str">
        <f t="shared" si="0"/>
        <v>D03A</v>
      </c>
      <c r="E34" s="1" t="s">
        <v>4065</v>
      </c>
      <c r="F34" s="1" t="s">
        <v>4066</v>
      </c>
    </row>
    <row r="35" spans="1:6" ht="15" customHeight="1" x14ac:dyDescent="0.35">
      <c r="A35" s="1" t="s">
        <v>49</v>
      </c>
      <c r="B35" s="1" t="s">
        <v>50</v>
      </c>
      <c r="C35" s="1" t="s">
        <v>91</v>
      </c>
      <c r="D35" s="1" t="str">
        <f t="shared" si="0"/>
        <v>D03A</v>
      </c>
      <c r="E35" s="1" t="s">
        <v>4063</v>
      </c>
      <c r="F35" s="1" t="s">
        <v>4064</v>
      </c>
    </row>
    <row r="36" spans="1:6" ht="15" customHeight="1" x14ac:dyDescent="0.35">
      <c r="A36" s="1" t="s">
        <v>49</v>
      </c>
      <c r="B36" s="1" t="s">
        <v>50</v>
      </c>
      <c r="C36" s="1" t="s">
        <v>91</v>
      </c>
      <c r="D36" s="1" t="str">
        <f t="shared" si="0"/>
        <v>D03A</v>
      </c>
      <c r="E36" s="1" t="s">
        <v>4061</v>
      </c>
      <c r="F36" s="1" t="s">
        <v>4062</v>
      </c>
    </row>
    <row r="37" spans="1:6" ht="15" customHeight="1" x14ac:dyDescent="0.35">
      <c r="A37" s="1" t="s">
        <v>49</v>
      </c>
      <c r="B37" s="1" t="s">
        <v>50</v>
      </c>
      <c r="C37" s="1" t="s">
        <v>91</v>
      </c>
      <c r="D37" s="1" t="str">
        <f t="shared" si="0"/>
        <v>D03A</v>
      </c>
      <c r="E37" s="1" t="s">
        <v>4059</v>
      </c>
      <c r="F37" s="1" t="s">
        <v>4060</v>
      </c>
    </row>
    <row r="38" spans="1:6" ht="15" customHeight="1" x14ac:dyDescent="0.35">
      <c r="A38" s="1" t="s">
        <v>49</v>
      </c>
      <c r="B38" s="1" t="s">
        <v>50</v>
      </c>
      <c r="C38" s="1" t="s">
        <v>91</v>
      </c>
      <c r="D38" s="1" t="str">
        <f t="shared" si="0"/>
        <v>D03A</v>
      </c>
      <c r="E38" s="1" t="s">
        <v>4057</v>
      </c>
      <c r="F38" s="1" t="s">
        <v>4058</v>
      </c>
    </row>
    <row r="39" spans="1:6" ht="15" customHeight="1" x14ac:dyDescent="0.35">
      <c r="A39" s="1" t="s">
        <v>49</v>
      </c>
      <c r="B39" s="1" t="s">
        <v>50</v>
      </c>
      <c r="C39" s="1" t="s">
        <v>91</v>
      </c>
      <c r="D39" s="1" t="str">
        <f t="shared" si="0"/>
        <v>D03A</v>
      </c>
      <c r="E39" s="1" t="s">
        <v>4055</v>
      </c>
      <c r="F39" s="1" t="s">
        <v>4056</v>
      </c>
    </row>
    <row r="40" spans="1:6" ht="15" customHeight="1" x14ac:dyDescent="0.35">
      <c r="A40" s="1" t="s">
        <v>49</v>
      </c>
      <c r="B40" s="1" t="s">
        <v>50</v>
      </c>
      <c r="C40" s="1" t="s">
        <v>93</v>
      </c>
      <c r="D40" s="1" t="str">
        <f t="shared" si="0"/>
        <v>D07A</v>
      </c>
      <c r="E40" s="1" t="s">
        <v>4053</v>
      </c>
      <c r="F40" s="1" t="s">
        <v>4054</v>
      </c>
    </row>
    <row r="41" spans="1:6" ht="15" customHeight="1" x14ac:dyDescent="0.35">
      <c r="A41" s="1" t="s">
        <v>49</v>
      </c>
      <c r="B41" s="1" t="s">
        <v>50</v>
      </c>
      <c r="C41" s="1" t="s">
        <v>93</v>
      </c>
      <c r="D41" s="1" t="str">
        <f t="shared" si="0"/>
        <v>D07A</v>
      </c>
      <c r="E41" s="1" t="s">
        <v>4051</v>
      </c>
      <c r="F41" s="1" t="s">
        <v>4052</v>
      </c>
    </row>
    <row r="42" spans="1:6" ht="15" customHeight="1" x14ac:dyDescent="0.35">
      <c r="A42" s="1" t="s">
        <v>49</v>
      </c>
      <c r="B42" s="1" t="s">
        <v>50</v>
      </c>
      <c r="C42" s="1" t="s">
        <v>93</v>
      </c>
      <c r="D42" s="1" t="str">
        <f t="shared" si="0"/>
        <v>D07A</v>
      </c>
      <c r="E42" s="1" t="s">
        <v>4049</v>
      </c>
      <c r="F42" s="1" t="s">
        <v>4050</v>
      </c>
    </row>
    <row r="43" spans="1:6" ht="15" customHeight="1" x14ac:dyDescent="0.35">
      <c r="A43" s="1" t="s">
        <v>49</v>
      </c>
      <c r="B43" s="1" t="s">
        <v>50</v>
      </c>
      <c r="C43" s="1" t="s">
        <v>93</v>
      </c>
      <c r="D43" s="1" t="str">
        <f t="shared" si="0"/>
        <v>D07A</v>
      </c>
      <c r="E43" s="1" t="s">
        <v>4047</v>
      </c>
      <c r="F43" s="1" t="s">
        <v>4048</v>
      </c>
    </row>
    <row r="44" spans="1:6" ht="15" customHeight="1" x14ac:dyDescent="0.35">
      <c r="A44" s="1" t="s">
        <v>49</v>
      </c>
      <c r="B44" s="1" t="s">
        <v>50</v>
      </c>
      <c r="C44" s="1" t="s">
        <v>93</v>
      </c>
      <c r="D44" s="1" t="str">
        <f t="shared" si="0"/>
        <v>D07A</v>
      </c>
      <c r="E44" s="1" t="s">
        <v>4045</v>
      </c>
      <c r="F44" s="1" t="s">
        <v>4046</v>
      </c>
    </row>
    <row r="45" spans="1:6" ht="15" customHeight="1" x14ac:dyDescent="0.35">
      <c r="A45" s="1" t="s">
        <v>49</v>
      </c>
      <c r="B45" s="1" t="s">
        <v>50</v>
      </c>
      <c r="C45" s="1" t="s">
        <v>93</v>
      </c>
      <c r="D45" s="1" t="str">
        <f t="shared" si="0"/>
        <v>D07A</v>
      </c>
      <c r="E45" s="1" t="s">
        <v>4043</v>
      </c>
      <c r="F45" s="1" t="s">
        <v>4044</v>
      </c>
    </row>
    <row r="46" spans="1:6" ht="15" customHeight="1" x14ac:dyDescent="0.35">
      <c r="A46" s="1" t="s">
        <v>49</v>
      </c>
      <c r="B46" s="1" t="s">
        <v>50</v>
      </c>
      <c r="C46" s="1" t="s">
        <v>93</v>
      </c>
      <c r="D46" s="1" t="str">
        <f t="shared" si="0"/>
        <v>D07A</v>
      </c>
      <c r="E46" s="1" t="s">
        <v>4041</v>
      </c>
      <c r="F46" s="1" t="s">
        <v>4042</v>
      </c>
    </row>
    <row r="47" spans="1:6" ht="15" customHeight="1" x14ac:dyDescent="0.35">
      <c r="A47" s="1" t="s">
        <v>49</v>
      </c>
      <c r="B47" s="1" t="s">
        <v>50</v>
      </c>
      <c r="C47" s="1" t="s">
        <v>93</v>
      </c>
      <c r="D47" s="1" t="str">
        <f t="shared" si="0"/>
        <v>D07A</v>
      </c>
      <c r="E47" s="1" t="s">
        <v>4039</v>
      </c>
      <c r="F47" s="1" t="s">
        <v>4040</v>
      </c>
    </row>
    <row r="48" spans="1:6" ht="15" customHeight="1" x14ac:dyDescent="0.35">
      <c r="A48" s="1" t="s">
        <v>49</v>
      </c>
      <c r="B48" s="1" t="s">
        <v>50</v>
      </c>
      <c r="C48" s="1" t="s">
        <v>93</v>
      </c>
      <c r="D48" s="1" t="str">
        <f t="shared" si="0"/>
        <v>D07A</v>
      </c>
      <c r="E48" s="1" t="s">
        <v>4037</v>
      </c>
      <c r="F48" s="1" t="s">
        <v>4038</v>
      </c>
    </row>
    <row r="49" spans="1:6" ht="15" customHeight="1" x14ac:dyDescent="0.35">
      <c r="A49" s="1" t="s">
        <v>49</v>
      </c>
      <c r="B49" s="1" t="s">
        <v>50</v>
      </c>
      <c r="C49" s="1" t="s">
        <v>93</v>
      </c>
      <c r="D49" s="1" t="str">
        <f t="shared" si="0"/>
        <v>D07A</v>
      </c>
      <c r="E49" s="1" t="s">
        <v>4035</v>
      </c>
      <c r="F49" s="1" t="s">
        <v>4036</v>
      </c>
    </row>
    <row r="50" spans="1:6" ht="15" customHeight="1" x14ac:dyDescent="0.35">
      <c r="A50" s="1" t="s">
        <v>49</v>
      </c>
      <c r="B50" s="1" t="s">
        <v>50</v>
      </c>
      <c r="C50" s="1" t="s">
        <v>93</v>
      </c>
      <c r="D50" s="1" t="str">
        <f t="shared" si="0"/>
        <v>D07A</v>
      </c>
      <c r="E50" s="1" t="s">
        <v>4033</v>
      </c>
      <c r="F50" s="1" t="s">
        <v>4034</v>
      </c>
    </row>
    <row r="51" spans="1:6" ht="15" customHeight="1" x14ac:dyDescent="0.35">
      <c r="A51" s="1" t="s">
        <v>49</v>
      </c>
      <c r="B51" s="1" t="s">
        <v>50</v>
      </c>
      <c r="C51" s="1" t="s">
        <v>93</v>
      </c>
      <c r="D51" s="1" t="str">
        <f t="shared" si="0"/>
        <v>D07A</v>
      </c>
      <c r="E51" s="1" t="s">
        <v>4031</v>
      </c>
      <c r="F51" s="1" t="s">
        <v>4032</v>
      </c>
    </row>
    <row r="52" spans="1:6" ht="15" customHeight="1" x14ac:dyDescent="0.35">
      <c r="A52" s="1" t="s">
        <v>49</v>
      </c>
      <c r="B52" s="1" t="s">
        <v>50</v>
      </c>
      <c r="C52" s="1" t="s">
        <v>93</v>
      </c>
      <c r="D52" s="1" t="str">
        <f t="shared" si="0"/>
        <v>D07A</v>
      </c>
      <c r="E52" s="1" t="s">
        <v>4029</v>
      </c>
      <c r="F52" s="1" t="s">
        <v>4030</v>
      </c>
    </row>
    <row r="53" spans="1:6" ht="15" customHeight="1" x14ac:dyDescent="0.35">
      <c r="A53" s="1" t="s">
        <v>49</v>
      </c>
      <c r="B53" s="1" t="s">
        <v>50</v>
      </c>
      <c r="C53" s="1" t="s">
        <v>93</v>
      </c>
      <c r="D53" s="1" t="str">
        <f t="shared" si="0"/>
        <v>D07A</v>
      </c>
      <c r="E53" s="1" t="s">
        <v>4027</v>
      </c>
      <c r="F53" s="1" t="s">
        <v>4028</v>
      </c>
    </row>
    <row r="54" spans="1:6" ht="15" customHeight="1" x14ac:dyDescent="0.35">
      <c r="A54" s="1" t="s">
        <v>49</v>
      </c>
      <c r="B54" s="1" t="s">
        <v>50</v>
      </c>
      <c r="C54" s="1" t="s">
        <v>93</v>
      </c>
      <c r="D54" s="1" t="str">
        <f t="shared" si="0"/>
        <v>D07A</v>
      </c>
      <c r="E54" s="1" t="s">
        <v>4025</v>
      </c>
      <c r="F54" s="1" t="s">
        <v>4026</v>
      </c>
    </row>
    <row r="55" spans="1:6" ht="15" customHeight="1" x14ac:dyDescent="0.35">
      <c r="A55" s="1" t="s">
        <v>49</v>
      </c>
      <c r="B55" s="1" t="s">
        <v>50</v>
      </c>
      <c r="C55" s="1" t="s">
        <v>93</v>
      </c>
      <c r="D55" s="1" t="str">
        <f t="shared" si="0"/>
        <v>D07A</v>
      </c>
      <c r="E55" s="1" t="s">
        <v>4023</v>
      </c>
      <c r="F55" s="1" t="s">
        <v>4024</v>
      </c>
    </row>
    <row r="56" spans="1:6" ht="15" customHeight="1" x14ac:dyDescent="0.35">
      <c r="A56" s="1" t="s">
        <v>49</v>
      </c>
      <c r="B56" s="1" t="s">
        <v>50</v>
      </c>
      <c r="C56" s="1" t="s">
        <v>93</v>
      </c>
      <c r="D56" s="1" t="str">
        <f t="shared" si="0"/>
        <v>D07A</v>
      </c>
      <c r="E56" s="1" t="s">
        <v>4021</v>
      </c>
      <c r="F56" s="1" t="s">
        <v>4022</v>
      </c>
    </row>
    <row r="57" spans="1:6" ht="15" customHeight="1" x14ac:dyDescent="0.35">
      <c r="A57" s="1" t="s">
        <v>49</v>
      </c>
      <c r="B57" s="1" t="s">
        <v>50</v>
      </c>
      <c r="C57" s="1" t="s">
        <v>93</v>
      </c>
      <c r="D57" s="1" t="str">
        <f t="shared" si="0"/>
        <v>D07A</v>
      </c>
      <c r="E57" s="1" t="s">
        <v>4019</v>
      </c>
      <c r="F57" s="1" t="s">
        <v>4020</v>
      </c>
    </row>
    <row r="58" spans="1:6" ht="15" customHeight="1" x14ac:dyDescent="0.35">
      <c r="A58" s="1" t="s">
        <v>49</v>
      </c>
      <c r="B58" s="1" t="s">
        <v>50</v>
      </c>
      <c r="C58" s="1" t="s">
        <v>93</v>
      </c>
      <c r="D58" s="1" t="str">
        <f t="shared" si="0"/>
        <v>D07A</v>
      </c>
      <c r="E58" s="1" t="s">
        <v>4017</v>
      </c>
      <c r="F58" s="1" t="s">
        <v>4018</v>
      </c>
    </row>
    <row r="59" spans="1:6" ht="15" customHeight="1" x14ac:dyDescent="0.35">
      <c r="A59" s="1" t="s">
        <v>49</v>
      </c>
      <c r="B59" s="1" t="s">
        <v>50</v>
      </c>
      <c r="C59" s="1" t="s">
        <v>93</v>
      </c>
      <c r="D59" s="1" t="str">
        <f t="shared" si="0"/>
        <v>D07A</v>
      </c>
      <c r="E59" s="1" t="s">
        <v>4015</v>
      </c>
      <c r="F59" s="1" t="s">
        <v>4016</v>
      </c>
    </row>
    <row r="60" spans="1:6" ht="15" customHeight="1" x14ac:dyDescent="0.35">
      <c r="A60" s="1" t="s">
        <v>49</v>
      </c>
      <c r="B60" s="1" t="s">
        <v>50</v>
      </c>
      <c r="C60" s="1" t="s">
        <v>93</v>
      </c>
      <c r="D60" s="1" t="str">
        <f t="shared" si="0"/>
        <v>D07A</v>
      </c>
      <c r="E60" s="1" t="s">
        <v>4013</v>
      </c>
      <c r="F60" s="1" t="s">
        <v>4014</v>
      </c>
    </row>
    <row r="61" spans="1:6" ht="15" customHeight="1" x14ac:dyDescent="0.35">
      <c r="A61" s="1" t="s">
        <v>49</v>
      </c>
      <c r="B61" s="1" t="s">
        <v>50</v>
      </c>
      <c r="C61" s="1" t="s">
        <v>95</v>
      </c>
      <c r="D61" s="1" t="str">
        <f t="shared" si="0"/>
        <v>D15A</v>
      </c>
      <c r="E61" s="1" t="s">
        <v>4011</v>
      </c>
      <c r="F61" s="1" t="s">
        <v>4012</v>
      </c>
    </row>
    <row r="62" spans="1:6" ht="15" customHeight="1" x14ac:dyDescent="0.35">
      <c r="A62" s="1" t="s">
        <v>49</v>
      </c>
      <c r="B62" s="1" t="s">
        <v>50</v>
      </c>
      <c r="C62" s="1" t="s">
        <v>95</v>
      </c>
      <c r="D62" s="1" t="str">
        <f t="shared" si="0"/>
        <v>D15A</v>
      </c>
      <c r="E62" s="1" t="s">
        <v>4009</v>
      </c>
      <c r="F62" s="1" t="s">
        <v>4010</v>
      </c>
    </row>
    <row r="63" spans="1:6" ht="15" customHeight="1" x14ac:dyDescent="0.35">
      <c r="A63" s="1" t="s">
        <v>49</v>
      </c>
      <c r="B63" s="1" t="s">
        <v>50</v>
      </c>
      <c r="C63" s="1" t="s">
        <v>95</v>
      </c>
      <c r="D63" s="1" t="str">
        <f t="shared" si="0"/>
        <v>D15A</v>
      </c>
      <c r="E63" s="1" t="s">
        <v>4007</v>
      </c>
      <c r="F63" s="1" t="s">
        <v>4008</v>
      </c>
    </row>
    <row r="64" spans="1:6" ht="15" customHeight="1" x14ac:dyDescent="0.35">
      <c r="A64" s="1" t="s">
        <v>49</v>
      </c>
      <c r="B64" s="1" t="s">
        <v>50</v>
      </c>
      <c r="C64" s="1" t="s">
        <v>95</v>
      </c>
      <c r="D64" s="1" t="str">
        <f t="shared" si="0"/>
        <v>D15A</v>
      </c>
      <c r="E64" s="1" t="s">
        <v>4005</v>
      </c>
      <c r="F64" s="1" t="s">
        <v>4006</v>
      </c>
    </row>
    <row r="65" spans="1:6" ht="15" customHeight="1" x14ac:dyDescent="0.35">
      <c r="A65" s="1" t="s">
        <v>49</v>
      </c>
      <c r="B65" s="1" t="s">
        <v>50</v>
      </c>
      <c r="C65" s="1" t="s">
        <v>95</v>
      </c>
      <c r="D65" s="1" t="str">
        <f t="shared" ref="D65:D128" si="1">_xlfn.IFNA(VLOOKUP(C65,Rec_Comités,2,FALSE),"-xXx-")</f>
        <v>D15A</v>
      </c>
      <c r="E65" s="1" t="s">
        <v>4003</v>
      </c>
      <c r="F65" s="1" t="s">
        <v>4004</v>
      </c>
    </row>
    <row r="66" spans="1:6" ht="15" customHeight="1" x14ac:dyDescent="0.35">
      <c r="A66" s="1" t="s">
        <v>49</v>
      </c>
      <c r="B66" s="1" t="s">
        <v>50</v>
      </c>
      <c r="C66" s="1" t="s">
        <v>95</v>
      </c>
      <c r="D66" s="1" t="str">
        <f t="shared" si="1"/>
        <v>D15A</v>
      </c>
      <c r="E66" s="1" t="s">
        <v>4001</v>
      </c>
      <c r="F66" s="1" t="s">
        <v>4002</v>
      </c>
    </row>
    <row r="67" spans="1:6" ht="15" customHeight="1" x14ac:dyDescent="0.35">
      <c r="A67" s="1" t="s">
        <v>49</v>
      </c>
      <c r="B67" s="1" t="s">
        <v>50</v>
      </c>
      <c r="C67" s="1" t="s">
        <v>95</v>
      </c>
      <c r="D67" s="1" t="str">
        <f t="shared" si="1"/>
        <v>D15A</v>
      </c>
      <c r="E67" s="1" t="s">
        <v>3999</v>
      </c>
      <c r="F67" s="1" t="s">
        <v>4000</v>
      </c>
    </row>
    <row r="68" spans="1:6" ht="15" customHeight="1" x14ac:dyDescent="0.35">
      <c r="A68" s="1" t="s">
        <v>49</v>
      </c>
      <c r="B68" s="1" t="s">
        <v>50</v>
      </c>
      <c r="C68" s="1" t="s">
        <v>95</v>
      </c>
      <c r="D68" s="1" t="str">
        <f t="shared" si="1"/>
        <v>D15A</v>
      </c>
      <c r="E68" s="1" t="s">
        <v>3997</v>
      </c>
      <c r="F68" s="1" t="s">
        <v>3998</v>
      </c>
    </row>
    <row r="69" spans="1:6" ht="15" customHeight="1" x14ac:dyDescent="0.35">
      <c r="A69" s="1" t="s">
        <v>49</v>
      </c>
      <c r="B69" s="1" t="s">
        <v>50</v>
      </c>
      <c r="C69" s="1" t="s">
        <v>95</v>
      </c>
      <c r="D69" s="1" t="str">
        <f t="shared" si="1"/>
        <v>D15A</v>
      </c>
      <c r="E69" s="1" t="s">
        <v>3995</v>
      </c>
      <c r="F69" s="1" t="s">
        <v>3996</v>
      </c>
    </row>
    <row r="70" spans="1:6" ht="15" customHeight="1" x14ac:dyDescent="0.35">
      <c r="A70" s="1" t="s">
        <v>49</v>
      </c>
      <c r="B70" s="1" t="s">
        <v>50</v>
      </c>
      <c r="C70" s="1" t="s">
        <v>95</v>
      </c>
      <c r="D70" s="1" t="str">
        <f t="shared" si="1"/>
        <v>D15A</v>
      </c>
      <c r="E70" s="1" t="s">
        <v>3993</v>
      </c>
      <c r="F70" s="1" t="s">
        <v>3994</v>
      </c>
    </row>
    <row r="71" spans="1:6" ht="15" customHeight="1" x14ac:dyDescent="0.35">
      <c r="A71" s="1" t="s">
        <v>49</v>
      </c>
      <c r="B71" s="1" t="s">
        <v>50</v>
      </c>
      <c r="C71" s="1" t="s">
        <v>95</v>
      </c>
      <c r="D71" s="1" t="str">
        <f t="shared" si="1"/>
        <v>D15A</v>
      </c>
      <c r="E71" s="1" t="s">
        <v>3991</v>
      </c>
      <c r="F71" s="1" t="s">
        <v>3992</v>
      </c>
    </row>
    <row r="72" spans="1:6" ht="15" customHeight="1" x14ac:dyDescent="0.35">
      <c r="A72" s="1" t="s">
        <v>49</v>
      </c>
      <c r="B72" s="1" t="s">
        <v>50</v>
      </c>
      <c r="C72" s="1" t="s">
        <v>95</v>
      </c>
      <c r="D72" s="1" t="str">
        <f t="shared" si="1"/>
        <v>D15A</v>
      </c>
      <c r="E72" s="1" t="s">
        <v>3989</v>
      </c>
      <c r="F72" s="1" t="s">
        <v>3990</v>
      </c>
    </row>
    <row r="73" spans="1:6" ht="15" customHeight="1" x14ac:dyDescent="0.35">
      <c r="A73" s="1" t="s">
        <v>49</v>
      </c>
      <c r="B73" s="1" t="s">
        <v>50</v>
      </c>
      <c r="C73" s="1" t="s">
        <v>97</v>
      </c>
      <c r="D73" s="1" t="str">
        <f t="shared" si="1"/>
        <v>D26A</v>
      </c>
      <c r="E73" s="1" t="s">
        <v>3987</v>
      </c>
      <c r="F73" s="1" t="s">
        <v>3988</v>
      </c>
    </row>
    <row r="74" spans="1:6" ht="15" customHeight="1" x14ac:dyDescent="0.35">
      <c r="A74" s="1" t="s">
        <v>49</v>
      </c>
      <c r="B74" s="1" t="s">
        <v>50</v>
      </c>
      <c r="C74" s="1" t="s">
        <v>97</v>
      </c>
      <c r="D74" s="1" t="str">
        <f t="shared" si="1"/>
        <v>D26A</v>
      </c>
      <c r="E74" s="1" t="s">
        <v>3985</v>
      </c>
      <c r="F74" s="1" t="s">
        <v>3986</v>
      </c>
    </row>
    <row r="75" spans="1:6" ht="15" customHeight="1" x14ac:dyDescent="0.35">
      <c r="A75" s="1" t="s">
        <v>49</v>
      </c>
      <c r="B75" s="1" t="s">
        <v>50</v>
      </c>
      <c r="C75" s="1" t="s">
        <v>97</v>
      </c>
      <c r="D75" s="1" t="str">
        <f t="shared" si="1"/>
        <v>D26A</v>
      </c>
      <c r="E75" s="1" t="s">
        <v>3983</v>
      </c>
      <c r="F75" s="1" t="s">
        <v>3984</v>
      </c>
    </row>
    <row r="76" spans="1:6" ht="15" customHeight="1" x14ac:dyDescent="0.35">
      <c r="A76" s="1" t="s">
        <v>49</v>
      </c>
      <c r="B76" s="1" t="s">
        <v>50</v>
      </c>
      <c r="C76" s="1" t="s">
        <v>97</v>
      </c>
      <c r="D76" s="1" t="str">
        <f t="shared" si="1"/>
        <v>D26A</v>
      </c>
      <c r="E76" s="1" t="s">
        <v>3981</v>
      </c>
      <c r="F76" s="1" t="s">
        <v>3982</v>
      </c>
    </row>
    <row r="77" spans="1:6" ht="15" customHeight="1" x14ac:dyDescent="0.35">
      <c r="A77" s="1" t="s">
        <v>49</v>
      </c>
      <c r="B77" s="1" t="s">
        <v>50</v>
      </c>
      <c r="C77" s="1" t="s">
        <v>97</v>
      </c>
      <c r="D77" s="1" t="str">
        <f t="shared" si="1"/>
        <v>D26A</v>
      </c>
      <c r="E77" s="1" t="s">
        <v>3979</v>
      </c>
      <c r="F77" s="1" t="s">
        <v>3980</v>
      </c>
    </row>
    <row r="78" spans="1:6" ht="15" customHeight="1" x14ac:dyDescent="0.35">
      <c r="A78" s="1" t="s">
        <v>49</v>
      </c>
      <c r="B78" s="1" t="s">
        <v>50</v>
      </c>
      <c r="C78" s="1" t="s">
        <v>97</v>
      </c>
      <c r="D78" s="1" t="str">
        <f t="shared" si="1"/>
        <v>D26A</v>
      </c>
      <c r="E78" s="1" t="s">
        <v>3977</v>
      </c>
      <c r="F78" s="1" t="s">
        <v>3978</v>
      </c>
    </row>
    <row r="79" spans="1:6" ht="15" customHeight="1" x14ac:dyDescent="0.35">
      <c r="A79" s="1" t="s">
        <v>49</v>
      </c>
      <c r="B79" s="1" t="s">
        <v>50</v>
      </c>
      <c r="C79" s="1" t="s">
        <v>97</v>
      </c>
      <c r="D79" s="1" t="str">
        <f t="shared" si="1"/>
        <v>D26A</v>
      </c>
      <c r="E79" s="1" t="s">
        <v>3975</v>
      </c>
      <c r="F79" s="1" t="s">
        <v>3976</v>
      </c>
    </row>
    <row r="80" spans="1:6" ht="15" customHeight="1" x14ac:dyDescent="0.35">
      <c r="A80" s="1" t="s">
        <v>49</v>
      </c>
      <c r="B80" s="1" t="s">
        <v>50</v>
      </c>
      <c r="C80" s="1" t="s">
        <v>97</v>
      </c>
      <c r="D80" s="1" t="str">
        <f t="shared" si="1"/>
        <v>D26A</v>
      </c>
      <c r="E80" s="1" t="s">
        <v>3973</v>
      </c>
      <c r="F80" s="1" t="s">
        <v>3974</v>
      </c>
    </row>
    <row r="81" spans="1:6" ht="15" customHeight="1" x14ac:dyDescent="0.35">
      <c r="A81" s="1" t="s">
        <v>49</v>
      </c>
      <c r="B81" s="1" t="s">
        <v>50</v>
      </c>
      <c r="C81" s="1" t="s">
        <v>97</v>
      </c>
      <c r="D81" s="1" t="str">
        <f t="shared" si="1"/>
        <v>D26A</v>
      </c>
      <c r="E81" s="1" t="s">
        <v>3971</v>
      </c>
      <c r="F81" s="1" t="s">
        <v>3972</v>
      </c>
    </row>
    <row r="82" spans="1:6" ht="15" customHeight="1" x14ac:dyDescent="0.35">
      <c r="A82" s="1" t="s">
        <v>49</v>
      </c>
      <c r="B82" s="1" t="s">
        <v>50</v>
      </c>
      <c r="C82" s="1" t="s">
        <v>97</v>
      </c>
      <c r="D82" s="1" t="str">
        <f t="shared" si="1"/>
        <v>D26A</v>
      </c>
      <c r="E82" s="1" t="s">
        <v>3969</v>
      </c>
      <c r="F82" s="1" t="s">
        <v>3970</v>
      </c>
    </row>
    <row r="83" spans="1:6" ht="15" customHeight="1" x14ac:dyDescent="0.35">
      <c r="A83" s="1" t="s">
        <v>49</v>
      </c>
      <c r="B83" s="1" t="s">
        <v>50</v>
      </c>
      <c r="C83" s="1" t="s">
        <v>97</v>
      </c>
      <c r="D83" s="1" t="str">
        <f t="shared" si="1"/>
        <v>D26A</v>
      </c>
      <c r="E83" s="1" t="s">
        <v>3967</v>
      </c>
      <c r="F83" s="1" t="s">
        <v>3968</v>
      </c>
    </row>
    <row r="84" spans="1:6" ht="15" customHeight="1" x14ac:dyDescent="0.35">
      <c r="A84" s="1" t="s">
        <v>49</v>
      </c>
      <c r="B84" s="1" t="s">
        <v>50</v>
      </c>
      <c r="C84" s="1" t="s">
        <v>97</v>
      </c>
      <c r="D84" s="1" t="str">
        <f t="shared" si="1"/>
        <v>D26A</v>
      </c>
      <c r="E84" s="1" t="s">
        <v>3965</v>
      </c>
      <c r="F84" s="1" t="s">
        <v>3966</v>
      </c>
    </row>
    <row r="85" spans="1:6" ht="15" customHeight="1" x14ac:dyDescent="0.35">
      <c r="A85" s="1" t="s">
        <v>49</v>
      </c>
      <c r="B85" s="1" t="s">
        <v>50</v>
      </c>
      <c r="C85" s="1" t="s">
        <v>97</v>
      </c>
      <c r="D85" s="1" t="str">
        <f t="shared" si="1"/>
        <v>D26A</v>
      </c>
      <c r="E85" s="1" t="s">
        <v>3963</v>
      </c>
      <c r="F85" s="1" t="s">
        <v>3964</v>
      </c>
    </row>
    <row r="86" spans="1:6" ht="15" customHeight="1" x14ac:dyDescent="0.35">
      <c r="A86" s="1" t="s">
        <v>49</v>
      </c>
      <c r="B86" s="1" t="s">
        <v>50</v>
      </c>
      <c r="C86" s="1" t="s">
        <v>97</v>
      </c>
      <c r="D86" s="1" t="str">
        <f t="shared" si="1"/>
        <v>D26A</v>
      </c>
      <c r="E86" s="1" t="s">
        <v>3961</v>
      </c>
      <c r="F86" s="1" t="s">
        <v>3962</v>
      </c>
    </row>
    <row r="87" spans="1:6" ht="15" customHeight="1" x14ac:dyDescent="0.35">
      <c r="A87" s="1" t="s">
        <v>49</v>
      </c>
      <c r="B87" s="1" t="s">
        <v>50</v>
      </c>
      <c r="C87" s="1" t="s">
        <v>97</v>
      </c>
      <c r="D87" s="1" t="str">
        <f t="shared" si="1"/>
        <v>D26A</v>
      </c>
      <c r="E87" s="1" t="s">
        <v>3959</v>
      </c>
      <c r="F87" s="1" t="s">
        <v>3960</v>
      </c>
    </row>
    <row r="88" spans="1:6" ht="15" customHeight="1" x14ac:dyDescent="0.35">
      <c r="A88" s="1" t="s">
        <v>49</v>
      </c>
      <c r="B88" s="1" t="s">
        <v>50</v>
      </c>
      <c r="C88" s="1" t="s">
        <v>97</v>
      </c>
      <c r="D88" s="1" t="str">
        <f t="shared" si="1"/>
        <v>D26A</v>
      </c>
      <c r="E88" s="1" t="s">
        <v>3957</v>
      </c>
      <c r="F88" s="1" t="s">
        <v>3958</v>
      </c>
    </row>
    <row r="89" spans="1:6" ht="15" customHeight="1" x14ac:dyDescent="0.35">
      <c r="A89" s="1" t="s">
        <v>49</v>
      </c>
      <c r="B89" s="1" t="s">
        <v>50</v>
      </c>
      <c r="C89" s="1" t="s">
        <v>97</v>
      </c>
      <c r="D89" s="1" t="str">
        <f t="shared" si="1"/>
        <v>D26A</v>
      </c>
      <c r="E89" s="1" t="s">
        <v>3955</v>
      </c>
      <c r="F89" s="1" t="s">
        <v>3956</v>
      </c>
    </row>
    <row r="90" spans="1:6" ht="15" customHeight="1" x14ac:dyDescent="0.35">
      <c r="A90" s="1" t="s">
        <v>49</v>
      </c>
      <c r="B90" s="1" t="s">
        <v>50</v>
      </c>
      <c r="C90" s="1" t="s">
        <v>97</v>
      </c>
      <c r="D90" s="1" t="str">
        <f t="shared" si="1"/>
        <v>D26A</v>
      </c>
      <c r="E90" s="1" t="s">
        <v>3953</v>
      </c>
      <c r="F90" s="1" t="s">
        <v>3954</v>
      </c>
    </row>
    <row r="91" spans="1:6" ht="15" customHeight="1" x14ac:dyDescent="0.35">
      <c r="A91" s="1" t="s">
        <v>49</v>
      </c>
      <c r="B91" s="1" t="s">
        <v>50</v>
      </c>
      <c r="C91" s="1" t="s">
        <v>97</v>
      </c>
      <c r="D91" s="1" t="str">
        <f t="shared" si="1"/>
        <v>D26A</v>
      </c>
      <c r="E91" s="1" t="s">
        <v>3951</v>
      </c>
      <c r="F91" s="1" t="s">
        <v>3952</v>
      </c>
    </row>
    <row r="92" spans="1:6" ht="15" customHeight="1" x14ac:dyDescent="0.35">
      <c r="A92" s="1" t="s">
        <v>49</v>
      </c>
      <c r="B92" s="1" t="s">
        <v>50</v>
      </c>
      <c r="C92" s="1" t="s">
        <v>97</v>
      </c>
      <c r="D92" s="1" t="str">
        <f t="shared" si="1"/>
        <v>D26A</v>
      </c>
      <c r="E92" s="1" t="s">
        <v>3949</v>
      </c>
      <c r="F92" s="1" t="s">
        <v>3950</v>
      </c>
    </row>
    <row r="93" spans="1:6" ht="15" customHeight="1" x14ac:dyDescent="0.35">
      <c r="A93" s="1" t="s">
        <v>49</v>
      </c>
      <c r="B93" s="1" t="s">
        <v>50</v>
      </c>
      <c r="C93" s="1" t="s">
        <v>97</v>
      </c>
      <c r="D93" s="1" t="str">
        <f t="shared" si="1"/>
        <v>D26A</v>
      </c>
      <c r="E93" s="1" t="s">
        <v>3947</v>
      </c>
      <c r="F93" s="1" t="s">
        <v>3948</v>
      </c>
    </row>
    <row r="94" spans="1:6" ht="15" customHeight="1" x14ac:dyDescent="0.35">
      <c r="A94" s="1" t="s">
        <v>49</v>
      </c>
      <c r="B94" s="1" t="s">
        <v>50</v>
      </c>
      <c r="C94" s="1" t="s">
        <v>97</v>
      </c>
      <c r="D94" s="1" t="str">
        <f t="shared" si="1"/>
        <v>D26A</v>
      </c>
      <c r="E94" s="1" t="s">
        <v>3945</v>
      </c>
      <c r="F94" s="1" t="s">
        <v>3946</v>
      </c>
    </row>
    <row r="95" spans="1:6" ht="15" customHeight="1" x14ac:dyDescent="0.35">
      <c r="A95" s="1" t="s">
        <v>49</v>
      </c>
      <c r="B95" s="1" t="s">
        <v>50</v>
      </c>
      <c r="C95" s="1" t="s">
        <v>97</v>
      </c>
      <c r="D95" s="1" t="str">
        <f t="shared" si="1"/>
        <v>D26A</v>
      </c>
      <c r="E95" s="1" t="s">
        <v>3943</v>
      </c>
      <c r="F95" s="1" t="s">
        <v>3944</v>
      </c>
    </row>
    <row r="96" spans="1:6" ht="15" customHeight="1" x14ac:dyDescent="0.35">
      <c r="A96" s="1" t="s">
        <v>49</v>
      </c>
      <c r="B96" s="1" t="s">
        <v>50</v>
      </c>
      <c r="C96" s="1" t="s">
        <v>97</v>
      </c>
      <c r="D96" s="1" t="str">
        <f t="shared" si="1"/>
        <v>D26A</v>
      </c>
      <c r="E96" s="1" t="s">
        <v>3941</v>
      </c>
      <c r="F96" s="1" t="s">
        <v>3942</v>
      </c>
    </row>
    <row r="97" spans="1:6" ht="15" customHeight="1" x14ac:dyDescent="0.35">
      <c r="A97" s="1" t="s">
        <v>49</v>
      </c>
      <c r="B97" s="1" t="s">
        <v>50</v>
      </c>
      <c r="C97" s="1" t="s">
        <v>97</v>
      </c>
      <c r="D97" s="1" t="str">
        <f t="shared" si="1"/>
        <v>D26A</v>
      </c>
      <c r="E97" s="1" t="s">
        <v>3939</v>
      </c>
      <c r="F97" s="1" t="s">
        <v>3940</v>
      </c>
    </row>
    <row r="98" spans="1:6" ht="15" customHeight="1" x14ac:dyDescent="0.35">
      <c r="A98" s="1" t="s">
        <v>49</v>
      </c>
      <c r="B98" s="1" t="s">
        <v>50</v>
      </c>
      <c r="C98" s="1" t="s">
        <v>97</v>
      </c>
      <c r="D98" s="1" t="str">
        <f t="shared" si="1"/>
        <v>D26A</v>
      </c>
      <c r="E98" s="1" t="s">
        <v>3937</v>
      </c>
      <c r="F98" s="1" t="s">
        <v>3938</v>
      </c>
    </row>
    <row r="99" spans="1:6" ht="15" customHeight="1" x14ac:dyDescent="0.35">
      <c r="A99" s="1" t="s">
        <v>49</v>
      </c>
      <c r="B99" s="1" t="s">
        <v>50</v>
      </c>
      <c r="C99" s="1" t="s">
        <v>97</v>
      </c>
      <c r="D99" s="1" t="str">
        <f t="shared" si="1"/>
        <v>D26A</v>
      </c>
      <c r="E99" s="1" t="s">
        <v>3935</v>
      </c>
      <c r="F99" s="1" t="s">
        <v>3936</v>
      </c>
    </row>
    <row r="100" spans="1:6" ht="15" customHeight="1" x14ac:dyDescent="0.35">
      <c r="A100" s="1" t="s">
        <v>49</v>
      </c>
      <c r="B100" s="1" t="s">
        <v>50</v>
      </c>
      <c r="C100" s="1" t="s">
        <v>97</v>
      </c>
      <c r="D100" s="1" t="str">
        <f t="shared" si="1"/>
        <v>D26A</v>
      </c>
      <c r="E100" s="1" t="s">
        <v>3933</v>
      </c>
      <c r="F100" s="1" t="s">
        <v>3934</v>
      </c>
    </row>
    <row r="101" spans="1:6" ht="15" customHeight="1" x14ac:dyDescent="0.35">
      <c r="A101" s="1" t="s">
        <v>49</v>
      </c>
      <c r="B101" s="1" t="s">
        <v>50</v>
      </c>
      <c r="C101" s="1" t="s">
        <v>97</v>
      </c>
      <c r="D101" s="1" t="str">
        <f t="shared" si="1"/>
        <v>D26A</v>
      </c>
      <c r="E101" s="1" t="s">
        <v>3931</v>
      </c>
      <c r="F101" s="1" t="s">
        <v>3932</v>
      </c>
    </row>
    <row r="102" spans="1:6" ht="15" customHeight="1" x14ac:dyDescent="0.35">
      <c r="A102" s="1" t="s">
        <v>49</v>
      </c>
      <c r="B102" s="1" t="s">
        <v>50</v>
      </c>
      <c r="C102" s="1" t="s">
        <v>99</v>
      </c>
      <c r="D102" s="1" t="str">
        <f t="shared" si="1"/>
        <v>D43A</v>
      </c>
      <c r="E102" s="1" t="s">
        <v>3929</v>
      </c>
      <c r="F102" s="1" t="s">
        <v>3930</v>
      </c>
    </row>
    <row r="103" spans="1:6" ht="15" customHeight="1" x14ac:dyDescent="0.35">
      <c r="A103" s="1" t="s">
        <v>49</v>
      </c>
      <c r="B103" s="1" t="s">
        <v>50</v>
      </c>
      <c r="C103" s="1" t="s">
        <v>99</v>
      </c>
      <c r="D103" s="1" t="str">
        <f t="shared" si="1"/>
        <v>D43A</v>
      </c>
      <c r="E103" s="1" t="s">
        <v>3927</v>
      </c>
      <c r="F103" s="1" t="s">
        <v>3928</v>
      </c>
    </row>
    <row r="104" spans="1:6" ht="15" customHeight="1" x14ac:dyDescent="0.35">
      <c r="A104" s="1" t="s">
        <v>49</v>
      </c>
      <c r="B104" s="1" t="s">
        <v>50</v>
      </c>
      <c r="C104" s="1" t="s">
        <v>99</v>
      </c>
      <c r="D104" s="1" t="str">
        <f t="shared" si="1"/>
        <v>D43A</v>
      </c>
      <c r="E104" s="1" t="s">
        <v>3925</v>
      </c>
      <c r="F104" s="1" t="s">
        <v>3926</v>
      </c>
    </row>
    <row r="105" spans="1:6" ht="15" customHeight="1" x14ac:dyDescent="0.35">
      <c r="A105" s="1" t="s">
        <v>49</v>
      </c>
      <c r="B105" s="1" t="s">
        <v>50</v>
      </c>
      <c r="C105" s="1" t="s">
        <v>99</v>
      </c>
      <c r="D105" s="1" t="str">
        <f t="shared" si="1"/>
        <v>D43A</v>
      </c>
      <c r="E105" s="1" t="s">
        <v>3923</v>
      </c>
      <c r="F105" s="1" t="s">
        <v>3924</v>
      </c>
    </row>
    <row r="106" spans="1:6" ht="15" customHeight="1" x14ac:dyDescent="0.35">
      <c r="A106" s="1" t="s">
        <v>49</v>
      </c>
      <c r="B106" s="1" t="s">
        <v>50</v>
      </c>
      <c r="C106" s="1" t="s">
        <v>99</v>
      </c>
      <c r="D106" s="1" t="str">
        <f t="shared" si="1"/>
        <v>D43A</v>
      </c>
      <c r="E106" s="1" t="s">
        <v>3921</v>
      </c>
      <c r="F106" s="1" t="s">
        <v>3922</v>
      </c>
    </row>
    <row r="107" spans="1:6" ht="15" customHeight="1" x14ac:dyDescent="0.35">
      <c r="A107" s="1" t="s">
        <v>49</v>
      </c>
      <c r="B107" s="1" t="s">
        <v>50</v>
      </c>
      <c r="C107" s="1" t="s">
        <v>99</v>
      </c>
      <c r="D107" s="1" t="str">
        <f t="shared" si="1"/>
        <v>D43A</v>
      </c>
      <c r="E107" s="1" t="s">
        <v>3919</v>
      </c>
      <c r="F107" s="1" t="s">
        <v>3920</v>
      </c>
    </row>
    <row r="108" spans="1:6" ht="15" customHeight="1" x14ac:dyDescent="0.35">
      <c r="A108" s="1" t="s">
        <v>49</v>
      </c>
      <c r="B108" s="1" t="s">
        <v>50</v>
      </c>
      <c r="C108" s="1" t="s">
        <v>99</v>
      </c>
      <c r="D108" s="1" t="str">
        <f t="shared" si="1"/>
        <v>D43A</v>
      </c>
      <c r="E108" s="1" t="s">
        <v>3917</v>
      </c>
      <c r="F108" s="1" t="s">
        <v>3918</v>
      </c>
    </row>
    <row r="109" spans="1:6" ht="15" customHeight="1" x14ac:dyDescent="0.35">
      <c r="A109" s="1" t="s">
        <v>49</v>
      </c>
      <c r="B109" s="1" t="s">
        <v>50</v>
      </c>
      <c r="C109" s="1" t="s">
        <v>99</v>
      </c>
      <c r="D109" s="1" t="str">
        <f t="shared" si="1"/>
        <v>D43A</v>
      </c>
      <c r="E109" s="1" t="s">
        <v>3915</v>
      </c>
      <c r="F109" s="1" t="s">
        <v>3916</v>
      </c>
    </row>
    <row r="110" spans="1:6" ht="15" customHeight="1" x14ac:dyDescent="0.35">
      <c r="A110" s="1" t="s">
        <v>49</v>
      </c>
      <c r="B110" s="1" t="s">
        <v>50</v>
      </c>
      <c r="C110" s="1" t="s">
        <v>99</v>
      </c>
      <c r="D110" s="1" t="str">
        <f t="shared" si="1"/>
        <v>D43A</v>
      </c>
      <c r="E110" s="1" t="s">
        <v>3913</v>
      </c>
      <c r="F110" s="1" t="s">
        <v>3914</v>
      </c>
    </row>
    <row r="111" spans="1:6" ht="15" customHeight="1" x14ac:dyDescent="0.35">
      <c r="A111" s="1" t="s">
        <v>49</v>
      </c>
      <c r="B111" s="1" t="s">
        <v>50</v>
      </c>
      <c r="C111" s="1" t="s">
        <v>101</v>
      </c>
      <c r="D111" s="1" t="str">
        <f t="shared" si="1"/>
        <v>D74A</v>
      </c>
      <c r="E111" s="1" t="s">
        <v>3911</v>
      </c>
      <c r="F111" s="1" t="s">
        <v>3912</v>
      </c>
    </row>
    <row r="112" spans="1:6" ht="15" customHeight="1" x14ac:dyDescent="0.35">
      <c r="A112" s="1" t="s">
        <v>49</v>
      </c>
      <c r="B112" s="1" t="s">
        <v>50</v>
      </c>
      <c r="C112" s="1" t="s">
        <v>101</v>
      </c>
      <c r="D112" s="1" t="str">
        <f t="shared" si="1"/>
        <v>D74A</v>
      </c>
      <c r="E112" s="1" t="s">
        <v>3909</v>
      </c>
      <c r="F112" s="1" t="s">
        <v>3910</v>
      </c>
    </row>
    <row r="113" spans="1:6" ht="15" customHeight="1" x14ac:dyDescent="0.35">
      <c r="A113" s="1" t="s">
        <v>49</v>
      </c>
      <c r="B113" s="1" t="s">
        <v>50</v>
      </c>
      <c r="C113" s="1" t="s">
        <v>101</v>
      </c>
      <c r="D113" s="1" t="str">
        <f t="shared" si="1"/>
        <v>D74A</v>
      </c>
      <c r="E113" s="1" t="s">
        <v>3907</v>
      </c>
      <c r="F113" s="1" t="s">
        <v>3908</v>
      </c>
    </row>
    <row r="114" spans="1:6" ht="15" customHeight="1" x14ac:dyDescent="0.35">
      <c r="A114" s="1" t="s">
        <v>49</v>
      </c>
      <c r="B114" s="1" t="s">
        <v>50</v>
      </c>
      <c r="C114" s="1" t="s">
        <v>101</v>
      </c>
      <c r="D114" s="1" t="str">
        <f t="shared" si="1"/>
        <v>D74A</v>
      </c>
      <c r="E114" s="1" t="s">
        <v>3905</v>
      </c>
      <c r="F114" s="1" t="s">
        <v>3906</v>
      </c>
    </row>
    <row r="115" spans="1:6" ht="15" customHeight="1" x14ac:dyDescent="0.35">
      <c r="A115" s="1" t="s">
        <v>49</v>
      </c>
      <c r="B115" s="1" t="s">
        <v>50</v>
      </c>
      <c r="C115" s="1" t="s">
        <v>101</v>
      </c>
      <c r="D115" s="1" t="str">
        <f t="shared" si="1"/>
        <v>D74A</v>
      </c>
      <c r="E115" s="1" t="s">
        <v>3903</v>
      </c>
      <c r="F115" s="1" t="s">
        <v>3904</v>
      </c>
    </row>
    <row r="116" spans="1:6" ht="15" customHeight="1" x14ac:dyDescent="0.35">
      <c r="A116" s="1" t="s">
        <v>49</v>
      </c>
      <c r="B116" s="1" t="s">
        <v>50</v>
      </c>
      <c r="C116" s="1" t="s">
        <v>101</v>
      </c>
      <c r="D116" s="1" t="str">
        <f t="shared" si="1"/>
        <v>D74A</v>
      </c>
      <c r="E116" s="1" t="s">
        <v>3901</v>
      </c>
      <c r="F116" s="1" t="s">
        <v>3902</v>
      </c>
    </row>
    <row r="117" spans="1:6" ht="15" customHeight="1" x14ac:dyDescent="0.35">
      <c r="A117" s="1" t="s">
        <v>49</v>
      </c>
      <c r="B117" s="1" t="s">
        <v>50</v>
      </c>
      <c r="C117" s="1" t="s">
        <v>101</v>
      </c>
      <c r="D117" s="1" t="str">
        <f t="shared" si="1"/>
        <v>D74A</v>
      </c>
      <c r="E117" s="1" t="s">
        <v>3899</v>
      </c>
      <c r="F117" s="1" t="s">
        <v>3900</v>
      </c>
    </row>
    <row r="118" spans="1:6" ht="15" customHeight="1" x14ac:dyDescent="0.35">
      <c r="A118" s="1" t="s">
        <v>49</v>
      </c>
      <c r="B118" s="1" t="s">
        <v>50</v>
      </c>
      <c r="C118" s="1" t="s">
        <v>101</v>
      </c>
      <c r="D118" s="1" t="str">
        <f t="shared" si="1"/>
        <v>D74A</v>
      </c>
      <c r="E118" s="1" t="s">
        <v>3897</v>
      </c>
      <c r="F118" s="1" t="s">
        <v>3898</v>
      </c>
    </row>
    <row r="119" spans="1:6" ht="15" customHeight="1" x14ac:dyDescent="0.35">
      <c r="A119" s="1" t="s">
        <v>49</v>
      </c>
      <c r="B119" s="1" t="s">
        <v>50</v>
      </c>
      <c r="C119" s="1" t="s">
        <v>101</v>
      </c>
      <c r="D119" s="1" t="str">
        <f t="shared" si="1"/>
        <v>D74A</v>
      </c>
      <c r="E119" s="1" t="s">
        <v>3895</v>
      </c>
      <c r="F119" s="1" t="s">
        <v>3896</v>
      </c>
    </row>
    <row r="120" spans="1:6" ht="15" customHeight="1" x14ac:dyDescent="0.35">
      <c r="A120" s="1" t="s">
        <v>49</v>
      </c>
      <c r="B120" s="1" t="s">
        <v>50</v>
      </c>
      <c r="C120" s="1" t="s">
        <v>101</v>
      </c>
      <c r="D120" s="1" t="str">
        <f t="shared" si="1"/>
        <v>D74A</v>
      </c>
      <c r="E120" s="1" t="s">
        <v>3893</v>
      </c>
      <c r="F120" s="1" t="s">
        <v>3894</v>
      </c>
    </row>
    <row r="121" spans="1:6" ht="15" customHeight="1" x14ac:dyDescent="0.35">
      <c r="A121" s="1" t="s">
        <v>49</v>
      </c>
      <c r="B121" s="1" t="s">
        <v>50</v>
      </c>
      <c r="C121" s="1" t="s">
        <v>101</v>
      </c>
      <c r="D121" s="1" t="str">
        <f t="shared" si="1"/>
        <v>D74A</v>
      </c>
      <c r="E121" s="1" t="s">
        <v>3891</v>
      </c>
      <c r="F121" s="1" t="s">
        <v>3892</v>
      </c>
    </row>
    <row r="122" spans="1:6" ht="15" customHeight="1" x14ac:dyDescent="0.35">
      <c r="A122" s="1" t="s">
        <v>49</v>
      </c>
      <c r="B122" s="1" t="s">
        <v>50</v>
      </c>
      <c r="C122" s="1" t="s">
        <v>101</v>
      </c>
      <c r="D122" s="1" t="str">
        <f t="shared" si="1"/>
        <v>D74A</v>
      </c>
      <c r="E122" s="1" t="s">
        <v>3889</v>
      </c>
      <c r="F122" s="1" t="s">
        <v>3890</v>
      </c>
    </row>
    <row r="123" spans="1:6" ht="15" customHeight="1" x14ac:dyDescent="0.35">
      <c r="A123" s="1" t="s">
        <v>49</v>
      </c>
      <c r="B123" s="1" t="s">
        <v>50</v>
      </c>
      <c r="C123" s="1" t="s">
        <v>101</v>
      </c>
      <c r="D123" s="1" t="str">
        <f t="shared" si="1"/>
        <v>D74A</v>
      </c>
      <c r="E123" s="1" t="s">
        <v>3887</v>
      </c>
      <c r="F123" s="1" t="s">
        <v>3888</v>
      </c>
    </row>
    <row r="124" spans="1:6" ht="15" customHeight="1" x14ac:dyDescent="0.35">
      <c r="A124" s="1" t="s">
        <v>49</v>
      </c>
      <c r="B124" s="1" t="s">
        <v>50</v>
      </c>
      <c r="C124" s="1" t="s">
        <v>101</v>
      </c>
      <c r="D124" s="1" t="str">
        <f t="shared" si="1"/>
        <v>D74A</v>
      </c>
      <c r="E124" s="1" t="s">
        <v>3885</v>
      </c>
      <c r="F124" s="1" t="s">
        <v>3886</v>
      </c>
    </row>
    <row r="125" spans="1:6" ht="15" customHeight="1" x14ac:dyDescent="0.35">
      <c r="A125" s="1" t="s">
        <v>49</v>
      </c>
      <c r="B125" s="1" t="s">
        <v>50</v>
      </c>
      <c r="C125" s="1" t="s">
        <v>103</v>
      </c>
      <c r="D125" s="1" t="str">
        <f t="shared" si="1"/>
        <v>D38A</v>
      </c>
      <c r="E125" s="1" t="s">
        <v>3883</v>
      </c>
      <c r="F125" s="1" t="s">
        <v>3884</v>
      </c>
    </row>
    <row r="126" spans="1:6" ht="15" customHeight="1" x14ac:dyDescent="0.35">
      <c r="A126" s="1" t="s">
        <v>49</v>
      </c>
      <c r="B126" s="1" t="s">
        <v>50</v>
      </c>
      <c r="C126" s="1" t="s">
        <v>103</v>
      </c>
      <c r="D126" s="1" t="str">
        <f t="shared" si="1"/>
        <v>D38A</v>
      </c>
      <c r="E126" s="1" t="s">
        <v>3881</v>
      </c>
      <c r="F126" s="1" t="s">
        <v>3882</v>
      </c>
    </row>
    <row r="127" spans="1:6" ht="15" customHeight="1" x14ac:dyDescent="0.35">
      <c r="A127" s="1" t="s">
        <v>49</v>
      </c>
      <c r="B127" s="1" t="s">
        <v>50</v>
      </c>
      <c r="C127" s="1" t="s">
        <v>103</v>
      </c>
      <c r="D127" s="1" t="str">
        <f t="shared" si="1"/>
        <v>D38A</v>
      </c>
      <c r="E127" s="1" t="s">
        <v>3879</v>
      </c>
      <c r="F127" s="1" t="s">
        <v>3880</v>
      </c>
    </row>
    <row r="128" spans="1:6" ht="15" customHeight="1" x14ac:dyDescent="0.35">
      <c r="A128" s="1" t="s">
        <v>49</v>
      </c>
      <c r="B128" s="1" t="s">
        <v>50</v>
      </c>
      <c r="C128" s="1" t="s">
        <v>103</v>
      </c>
      <c r="D128" s="1" t="str">
        <f t="shared" si="1"/>
        <v>D38A</v>
      </c>
      <c r="E128" s="1" t="s">
        <v>3877</v>
      </c>
      <c r="F128" s="1" t="s">
        <v>3878</v>
      </c>
    </row>
    <row r="129" spans="1:6" ht="15" customHeight="1" x14ac:dyDescent="0.35">
      <c r="A129" s="1" t="s">
        <v>49</v>
      </c>
      <c r="B129" s="1" t="s">
        <v>50</v>
      </c>
      <c r="C129" s="1" t="s">
        <v>103</v>
      </c>
      <c r="D129" s="1" t="str">
        <f t="shared" ref="D129:D192" si="2">_xlfn.IFNA(VLOOKUP(C129,Rec_Comités,2,FALSE),"-xXx-")</f>
        <v>D38A</v>
      </c>
      <c r="E129" s="1" t="s">
        <v>3875</v>
      </c>
      <c r="F129" s="1" t="s">
        <v>3876</v>
      </c>
    </row>
    <row r="130" spans="1:6" ht="15" customHeight="1" x14ac:dyDescent="0.35">
      <c r="A130" s="1" t="s">
        <v>49</v>
      </c>
      <c r="B130" s="1" t="s">
        <v>50</v>
      </c>
      <c r="C130" s="1" t="s">
        <v>103</v>
      </c>
      <c r="D130" s="1" t="str">
        <f t="shared" si="2"/>
        <v>D38A</v>
      </c>
      <c r="E130" s="1" t="s">
        <v>3873</v>
      </c>
      <c r="F130" s="1" t="s">
        <v>3874</v>
      </c>
    </row>
    <row r="131" spans="1:6" ht="15" customHeight="1" x14ac:dyDescent="0.35">
      <c r="A131" s="1" t="s">
        <v>49</v>
      </c>
      <c r="B131" s="1" t="s">
        <v>50</v>
      </c>
      <c r="C131" s="1" t="s">
        <v>103</v>
      </c>
      <c r="D131" s="1" t="str">
        <f t="shared" si="2"/>
        <v>D38A</v>
      </c>
      <c r="E131" s="1" t="s">
        <v>3871</v>
      </c>
      <c r="F131" s="1" t="s">
        <v>3872</v>
      </c>
    </row>
    <row r="132" spans="1:6" ht="15" customHeight="1" x14ac:dyDescent="0.35">
      <c r="A132" s="1" t="s">
        <v>49</v>
      </c>
      <c r="B132" s="1" t="s">
        <v>50</v>
      </c>
      <c r="C132" s="1" t="s">
        <v>103</v>
      </c>
      <c r="D132" s="1" t="str">
        <f t="shared" si="2"/>
        <v>D38A</v>
      </c>
      <c r="E132" s="1" t="s">
        <v>3869</v>
      </c>
      <c r="F132" s="1" t="s">
        <v>3870</v>
      </c>
    </row>
    <row r="133" spans="1:6" ht="15" customHeight="1" x14ac:dyDescent="0.35">
      <c r="A133" s="1" t="s">
        <v>49</v>
      </c>
      <c r="B133" s="1" t="s">
        <v>50</v>
      </c>
      <c r="C133" s="1" t="s">
        <v>103</v>
      </c>
      <c r="D133" s="1" t="str">
        <f t="shared" si="2"/>
        <v>D38A</v>
      </c>
      <c r="E133" s="1" t="s">
        <v>3867</v>
      </c>
      <c r="F133" s="1" t="s">
        <v>3868</v>
      </c>
    </row>
    <row r="134" spans="1:6" ht="15" customHeight="1" x14ac:dyDescent="0.35">
      <c r="A134" s="1" t="s">
        <v>49</v>
      </c>
      <c r="B134" s="1" t="s">
        <v>50</v>
      </c>
      <c r="C134" s="1" t="s">
        <v>103</v>
      </c>
      <c r="D134" s="1" t="str">
        <f t="shared" si="2"/>
        <v>D38A</v>
      </c>
      <c r="E134" s="1" t="s">
        <v>3865</v>
      </c>
      <c r="F134" s="1" t="s">
        <v>3866</v>
      </c>
    </row>
    <row r="135" spans="1:6" ht="15" customHeight="1" x14ac:dyDescent="0.35">
      <c r="A135" s="1" t="s">
        <v>49</v>
      </c>
      <c r="B135" s="1" t="s">
        <v>50</v>
      </c>
      <c r="C135" s="1" t="s">
        <v>103</v>
      </c>
      <c r="D135" s="1" t="str">
        <f t="shared" si="2"/>
        <v>D38A</v>
      </c>
      <c r="E135" s="1" t="s">
        <v>3863</v>
      </c>
      <c r="F135" s="1" t="s">
        <v>3864</v>
      </c>
    </row>
    <row r="136" spans="1:6" ht="15" customHeight="1" x14ac:dyDescent="0.35">
      <c r="A136" s="1" t="s">
        <v>49</v>
      </c>
      <c r="B136" s="1" t="s">
        <v>50</v>
      </c>
      <c r="C136" s="1" t="s">
        <v>103</v>
      </c>
      <c r="D136" s="1" t="str">
        <f t="shared" si="2"/>
        <v>D38A</v>
      </c>
      <c r="E136" s="1" t="s">
        <v>3861</v>
      </c>
      <c r="F136" s="1" t="s">
        <v>3862</v>
      </c>
    </row>
    <row r="137" spans="1:6" ht="15" customHeight="1" x14ac:dyDescent="0.35">
      <c r="A137" s="1" t="s">
        <v>49</v>
      </c>
      <c r="B137" s="1" t="s">
        <v>50</v>
      </c>
      <c r="C137" s="1" t="s">
        <v>103</v>
      </c>
      <c r="D137" s="1" t="str">
        <f t="shared" si="2"/>
        <v>D38A</v>
      </c>
      <c r="E137" s="1" t="s">
        <v>3859</v>
      </c>
      <c r="F137" s="1" t="s">
        <v>3860</v>
      </c>
    </row>
    <row r="138" spans="1:6" ht="15" customHeight="1" x14ac:dyDescent="0.35">
      <c r="A138" s="1" t="s">
        <v>49</v>
      </c>
      <c r="B138" s="1" t="s">
        <v>50</v>
      </c>
      <c r="C138" s="1" t="s">
        <v>103</v>
      </c>
      <c r="D138" s="1" t="str">
        <f t="shared" si="2"/>
        <v>D38A</v>
      </c>
      <c r="E138" s="1" t="s">
        <v>3857</v>
      </c>
      <c r="F138" s="1" t="s">
        <v>3858</v>
      </c>
    </row>
    <row r="139" spans="1:6" ht="15" customHeight="1" x14ac:dyDescent="0.35">
      <c r="A139" s="1" t="s">
        <v>49</v>
      </c>
      <c r="B139" s="1" t="s">
        <v>50</v>
      </c>
      <c r="C139" s="1" t="s">
        <v>103</v>
      </c>
      <c r="D139" s="1" t="str">
        <f t="shared" si="2"/>
        <v>D38A</v>
      </c>
      <c r="E139" s="1" t="s">
        <v>3855</v>
      </c>
      <c r="F139" s="1" t="s">
        <v>3856</v>
      </c>
    </row>
    <row r="140" spans="1:6" ht="15" customHeight="1" x14ac:dyDescent="0.35">
      <c r="A140" s="1" t="s">
        <v>49</v>
      </c>
      <c r="B140" s="1" t="s">
        <v>50</v>
      </c>
      <c r="C140" s="1" t="s">
        <v>103</v>
      </c>
      <c r="D140" s="1" t="str">
        <f t="shared" si="2"/>
        <v>D38A</v>
      </c>
      <c r="E140" s="1" t="s">
        <v>3853</v>
      </c>
      <c r="F140" s="1" t="s">
        <v>3854</v>
      </c>
    </row>
    <row r="141" spans="1:6" ht="15" customHeight="1" x14ac:dyDescent="0.35">
      <c r="A141" s="1" t="s">
        <v>49</v>
      </c>
      <c r="B141" s="1" t="s">
        <v>50</v>
      </c>
      <c r="C141" s="1" t="s">
        <v>103</v>
      </c>
      <c r="D141" s="1" t="str">
        <f t="shared" si="2"/>
        <v>D38A</v>
      </c>
      <c r="E141" s="1" t="s">
        <v>3851</v>
      </c>
      <c r="F141" s="1" t="s">
        <v>3852</v>
      </c>
    </row>
    <row r="142" spans="1:6" ht="15" customHeight="1" x14ac:dyDescent="0.35">
      <c r="A142" s="1" t="s">
        <v>49</v>
      </c>
      <c r="B142" s="1" t="s">
        <v>50</v>
      </c>
      <c r="C142" s="1" t="s">
        <v>103</v>
      </c>
      <c r="D142" s="1" t="str">
        <f t="shared" si="2"/>
        <v>D38A</v>
      </c>
      <c r="E142" s="1" t="s">
        <v>3849</v>
      </c>
      <c r="F142" s="1" t="s">
        <v>3850</v>
      </c>
    </row>
    <row r="143" spans="1:6" ht="15" customHeight="1" x14ac:dyDescent="0.35">
      <c r="A143" s="1" t="s">
        <v>49</v>
      </c>
      <c r="B143" s="1" t="s">
        <v>50</v>
      </c>
      <c r="C143" s="1" t="s">
        <v>103</v>
      </c>
      <c r="D143" s="1" t="str">
        <f t="shared" si="2"/>
        <v>D38A</v>
      </c>
      <c r="E143" s="1" t="s">
        <v>3847</v>
      </c>
      <c r="F143" s="1" t="s">
        <v>3848</v>
      </c>
    </row>
    <row r="144" spans="1:6" ht="15" customHeight="1" x14ac:dyDescent="0.35">
      <c r="A144" s="1" t="s">
        <v>49</v>
      </c>
      <c r="B144" s="1" t="s">
        <v>50</v>
      </c>
      <c r="C144" s="1" t="s">
        <v>103</v>
      </c>
      <c r="D144" s="1" t="str">
        <f t="shared" si="2"/>
        <v>D38A</v>
      </c>
      <c r="E144" s="1" t="s">
        <v>3845</v>
      </c>
      <c r="F144" s="1" t="s">
        <v>3846</v>
      </c>
    </row>
    <row r="145" spans="1:6" ht="15" customHeight="1" x14ac:dyDescent="0.35">
      <c r="A145" s="1" t="s">
        <v>49</v>
      </c>
      <c r="B145" s="1" t="s">
        <v>50</v>
      </c>
      <c r="C145" s="1" t="s">
        <v>103</v>
      </c>
      <c r="D145" s="1" t="str">
        <f t="shared" si="2"/>
        <v>D38A</v>
      </c>
      <c r="E145" s="1" t="s">
        <v>3843</v>
      </c>
      <c r="F145" s="1" t="s">
        <v>3844</v>
      </c>
    </row>
    <row r="146" spans="1:6" ht="15" customHeight="1" x14ac:dyDescent="0.35">
      <c r="A146" s="1" t="s">
        <v>49</v>
      </c>
      <c r="B146" s="1" t="s">
        <v>50</v>
      </c>
      <c r="C146" s="1" t="s">
        <v>103</v>
      </c>
      <c r="D146" s="1" t="str">
        <f t="shared" si="2"/>
        <v>D38A</v>
      </c>
      <c r="E146" s="1" t="s">
        <v>3841</v>
      </c>
      <c r="F146" s="1" t="s">
        <v>3842</v>
      </c>
    </row>
    <row r="147" spans="1:6" ht="15" customHeight="1" x14ac:dyDescent="0.35">
      <c r="A147" s="1" t="s">
        <v>49</v>
      </c>
      <c r="B147" s="1" t="s">
        <v>50</v>
      </c>
      <c r="C147" s="1" t="s">
        <v>103</v>
      </c>
      <c r="D147" s="1" t="str">
        <f t="shared" si="2"/>
        <v>D38A</v>
      </c>
      <c r="E147" s="1" t="s">
        <v>3839</v>
      </c>
      <c r="F147" s="1" t="s">
        <v>3840</v>
      </c>
    </row>
    <row r="148" spans="1:6" ht="15" customHeight="1" x14ac:dyDescent="0.35">
      <c r="A148" s="1" t="s">
        <v>49</v>
      </c>
      <c r="B148" s="1" t="s">
        <v>50</v>
      </c>
      <c r="C148" s="1" t="s">
        <v>103</v>
      </c>
      <c r="D148" s="1" t="str">
        <f t="shared" si="2"/>
        <v>D38A</v>
      </c>
      <c r="E148" s="1" t="s">
        <v>3837</v>
      </c>
      <c r="F148" s="1" t="s">
        <v>3838</v>
      </c>
    </row>
    <row r="149" spans="1:6" ht="15" customHeight="1" x14ac:dyDescent="0.35">
      <c r="A149" s="1" t="s">
        <v>49</v>
      </c>
      <c r="B149" s="1" t="s">
        <v>50</v>
      </c>
      <c r="C149" s="1" t="s">
        <v>103</v>
      </c>
      <c r="D149" s="1" t="str">
        <f t="shared" si="2"/>
        <v>D38A</v>
      </c>
      <c r="E149" s="1" t="s">
        <v>3835</v>
      </c>
      <c r="F149" s="1" t="s">
        <v>3836</v>
      </c>
    </row>
    <row r="150" spans="1:6" ht="15" customHeight="1" x14ac:dyDescent="0.35">
      <c r="A150" s="1" t="s">
        <v>49</v>
      </c>
      <c r="B150" s="1" t="s">
        <v>50</v>
      </c>
      <c r="C150" s="1" t="s">
        <v>103</v>
      </c>
      <c r="D150" s="1" t="str">
        <f t="shared" si="2"/>
        <v>D38A</v>
      </c>
      <c r="E150" s="1" t="s">
        <v>3833</v>
      </c>
      <c r="F150" s="1" t="s">
        <v>3834</v>
      </c>
    </row>
    <row r="151" spans="1:6" ht="15" customHeight="1" x14ac:dyDescent="0.35">
      <c r="A151" s="1" t="s">
        <v>49</v>
      </c>
      <c r="B151" s="1" t="s">
        <v>50</v>
      </c>
      <c r="C151" s="1" t="s">
        <v>103</v>
      </c>
      <c r="D151" s="1" t="str">
        <f t="shared" si="2"/>
        <v>D38A</v>
      </c>
      <c r="E151" s="1" t="s">
        <v>3831</v>
      </c>
      <c r="F151" s="1" t="s">
        <v>3832</v>
      </c>
    </row>
    <row r="152" spans="1:6" ht="15" customHeight="1" x14ac:dyDescent="0.35">
      <c r="A152" s="1" t="s">
        <v>49</v>
      </c>
      <c r="B152" s="1" t="s">
        <v>50</v>
      </c>
      <c r="C152" s="1" t="s">
        <v>103</v>
      </c>
      <c r="D152" s="1" t="str">
        <f t="shared" si="2"/>
        <v>D38A</v>
      </c>
      <c r="E152" s="1" t="s">
        <v>3829</v>
      </c>
      <c r="F152" s="1" t="s">
        <v>3830</v>
      </c>
    </row>
    <row r="153" spans="1:6" ht="15" customHeight="1" x14ac:dyDescent="0.35">
      <c r="A153" s="1" t="s">
        <v>49</v>
      </c>
      <c r="B153" s="1" t="s">
        <v>50</v>
      </c>
      <c r="C153" s="1" t="s">
        <v>103</v>
      </c>
      <c r="D153" s="1" t="str">
        <f t="shared" si="2"/>
        <v>D38A</v>
      </c>
      <c r="E153" s="1" t="s">
        <v>3827</v>
      </c>
      <c r="F153" s="1" t="s">
        <v>3828</v>
      </c>
    </row>
    <row r="154" spans="1:6" ht="15" customHeight="1" x14ac:dyDescent="0.35">
      <c r="A154" s="1" t="s">
        <v>49</v>
      </c>
      <c r="B154" s="1" t="s">
        <v>50</v>
      </c>
      <c r="C154" s="1" t="s">
        <v>103</v>
      </c>
      <c r="D154" s="1" t="str">
        <f t="shared" si="2"/>
        <v>D38A</v>
      </c>
      <c r="E154" s="1" t="s">
        <v>3825</v>
      </c>
      <c r="F154" s="1" t="s">
        <v>3826</v>
      </c>
    </row>
    <row r="155" spans="1:6" ht="15" customHeight="1" x14ac:dyDescent="0.35">
      <c r="A155" s="1" t="s">
        <v>49</v>
      </c>
      <c r="B155" s="1" t="s">
        <v>50</v>
      </c>
      <c r="C155" s="1" t="s">
        <v>103</v>
      </c>
      <c r="D155" s="1" t="str">
        <f t="shared" si="2"/>
        <v>D38A</v>
      </c>
      <c r="E155" s="1" t="s">
        <v>3823</v>
      </c>
      <c r="F155" s="1" t="s">
        <v>3824</v>
      </c>
    </row>
    <row r="156" spans="1:6" ht="15" customHeight="1" x14ac:dyDescent="0.35">
      <c r="A156" s="1" t="s">
        <v>49</v>
      </c>
      <c r="B156" s="1" t="s">
        <v>50</v>
      </c>
      <c r="C156" s="1" t="s">
        <v>103</v>
      </c>
      <c r="D156" s="1" t="str">
        <f t="shared" si="2"/>
        <v>D38A</v>
      </c>
      <c r="E156" s="1" t="s">
        <v>3821</v>
      </c>
      <c r="F156" s="1" t="s">
        <v>3822</v>
      </c>
    </row>
    <row r="157" spans="1:6" ht="15" customHeight="1" x14ac:dyDescent="0.35">
      <c r="A157" s="1" t="s">
        <v>49</v>
      </c>
      <c r="B157" s="1" t="s">
        <v>50</v>
      </c>
      <c r="C157" s="1" t="s">
        <v>103</v>
      </c>
      <c r="D157" s="1" t="str">
        <f t="shared" si="2"/>
        <v>D38A</v>
      </c>
      <c r="E157" s="1" t="s">
        <v>3819</v>
      </c>
      <c r="F157" s="1" t="s">
        <v>3820</v>
      </c>
    </row>
    <row r="158" spans="1:6" ht="15" customHeight="1" x14ac:dyDescent="0.35">
      <c r="A158" s="1" t="s">
        <v>49</v>
      </c>
      <c r="B158" s="1" t="s">
        <v>50</v>
      </c>
      <c r="C158" s="1" t="s">
        <v>103</v>
      </c>
      <c r="D158" s="1" t="str">
        <f t="shared" si="2"/>
        <v>D38A</v>
      </c>
      <c r="E158" s="1" t="s">
        <v>3817</v>
      </c>
      <c r="F158" s="1" t="s">
        <v>3818</v>
      </c>
    </row>
    <row r="159" spans="1:6" ht="15" customHeight="1" x14ac:dyDescent="0.35">
      <c r="A159" s="1" t="s">
        <v>49</v>
      </c>
      <c r="B159" s="1" t="s">
        <v>50</v>
      </c>
      <c r="C159" s="1" t="s">
        <v>103</v>
      </c>
      <c r="D159" s="1" t="str">
        <f t="shared" si="2"/>
        <v>D38A</v>
      </c>
      <c r="E159" s="1" t="s">
        <v>3815</v>
      </c>
      <c r="F159" s="1" t="s">
        <v>3816</v>
      </c>
    </row>
    <row r="160" spans="1:6" ht="15" customHeight="1" x14ac:dyDescent="0.35">
      <c r="A160" s="1" t="s">
        <v>49</v>
      </c>
      <c r="B160" s="1" t="s">
        <v>50</v>
      </c>
      <c r="C160" s="1" t="s">
        <v>103</v>
      </c>
      <c r="D160" s="1" t="str">
        <f t="shared" si="2"/>
        <v>D38A</v>
      </c>
      <c r="E160" s="1" t="s">
        <v>3813</v>
      </c>
      <c r="F160" s="1" t="s">
        <v>3814</v>
      </c>
    </row>
    <row r="161" spans="1:6" ht="15" customHeight="1" x14ac:dyDescent="0.35">
      <c r="A161" s="1" t="s">
        <v>49</v>
      </c>
      <c r="B161" s="1" t="s">
        <v>50</v>
      </c>
      <c r="C161" s="1" t="s">
        <v>103</v>
      </c>
      <c r="D161" s="1" t="str">
        <f t="shared" si="2"/>
        <v>D38A</v>
      </c>
      <c r="E161" s="1" t="s">
        <v>3811</v>
      </c>
      <c r="F161" s="1" t="s">
        <v>3812</v>
      </c>
    </row>
    <row r="162" spans="1:6" ht="15" customHeight="1" x14ac:dyDescent="0.35">
      <c r="A162" s="1" t="s">
        <v>49</v>
      </c>
      <c r="B162" s="1" t="s">
        <v>50</v>
      </c>
      <c r="C162" s="1" t="s">
        <v>103</v>
      </c>
      <c r="D162" s="1" t="str">
        <f t="shared" si="2"/>
        <v>D38A</v>
      </c>
      <c r="E162" s="1" t="s">
        <v>3809</v>
      </c>
      <c r="F162" s="1" t="s">
        <v>3810</v>
      </c>
    </row>
    <row r="163" spans="1:6" ht="15" customHeight="1" x14ac:dyDescent="0.35">
      <c r="A163" s="1" t="s">
        <v>49</v>
      </c>
      <c r="B163" s="1" t="s">
        <v>50</v>
      </c>
      <c r="C163" s="1" t="s">
        <v>103</v>
      </c>
      <c r="D163" s="1" t="str">
        <f t="shared" si="2"/>
        <v>D38A</v>
      </c>
      <c r="E163" s="1" t="s">
        <v>3807</v>
      </c>
      <c r="F163" s="1" t="s">
        <v>3808</v>
      </c>
    </row>
    <row r="164" spans="1:6" ht="15" customHeight="1" x14ac:dyDescent="0.35">
      <c r="A164" s="1" t="s">
        <v>49</v>
      </c>
      <c r="B164" s="1" t="s">
        <v>50</v>
      </c>
      <c r="C164" s="1" t="s">
        <v>103</v>
      </c>
      <c r="D164" s="1" t="str">
        <f t="shared" si="2"/>
        <v>D38A</v>
      </c>
      <c r="E164" s="1" t="s">
        <v>3805</v>
      </c>
      <c r="F164" s="1" t="s">
        <v>3806</v>
      </c>
    </row>
    <row r="165" spans="1:6" ht="15" customHeight="1" x14ac:dyDescent="0.35">
      <c r="A165" s="1" t="s">
        <v>49</v>
      </c>
      <c r="B165" s="1" t="s">
        <v>50</v>
      </c>
      <c r="C165" s="1" t="s">
        <v>103</v>
      </c>
      <c r="D165" s="1" t="str">
        <f t="shared" si="2"/>
        <v>D38A</v>
      </c>
      <c r="E165" s="1" t="s">
        <v>3803</v>
      </c>
      <c r="F165" s="1" t="s">
        <v>3804</v>
      </c>
    </row>
    <row r="166" spans="1:6" ht="15" customHeight="1" x14ac:dyDescent="0.35">
      <c r="A166" s="1" t="s">
        <v>49</v>
      </c>
      <c r="B166" s="1" t="s">
        <v>50</v>
      </c>
      <c r="C166" s="1" t="s">
        <v>103</v>
      </c>
      <c r="D166" s="1" t="str">
        <f t="shared" si="2"/>
        <v>D38A</v>
      </c>
      <c r="E166" s="1" t="s">
        <v>3801</v>
      </c>
      <c r="F166" s="1" t="s">
        <v>3802</v>
      </c>
    </row>
    <row r="167" spans="1:6" ht="15" customHeight="1" x14ac:dyDescent="0.35">
      <c r="A167" s="1" t="s">
        <v>49</v>
      </c>
      <c r="B167" s="1" t="s">
        <v>50</v>
      </c>
      <c r="C167" s="1" t="s">
        <v>103</v>
      </c>
      <c r="D167" s="1" t="str">
        <f t="shared" si="2"/>
        <v>D38A</v>
      </c>
      <c r="E167" s="1" t="s">
        <v>3799</v>
      </c>
      <c r="F167" s="1" t="s">
        <v>3800</v>
      </c>
    </row>
    <row r="168" spans="1:6" ht="15" customHeight="1" x14ac:dyDescent="0.35">
      <c r="A168" s="1" t="s">
        <v>49</v>
      </c>
      <c r="B168" s="1" t="s">
        <v>50</v>
      </c>
      <c r="C168" s="1" t="s">
        <v>103</v>
      </c>
      <c r="D168" s="1" t="str">
        <f t="shared" si="2"/>
        <v>D38A</v>
      </c>
      <c r="E168" s="1" t="s">
        <v>3797</v>
      </c>
      <c r="F168" s="1" t="s">
        <v>3798</v>
      </c>
    </row>
    <row r="169" spans="1:6" ht="15" customHeight="1" x14ac:dyDescent="0.35">
      <c r="A169" s="1" t="s">
        <v>49</v>
      </c>
      <c r="B169" s="1" t="s">
        <v>50</v>
      </c>
      <c r="C169" s="1" t="s">
        <v>103</v>
      </c>
      <c r="D169" s="1" t="str">
        <f t="shared" si="2"/>
        <v>D38A</v>
      </c>
      <c r="E169" s="1" t="s">
        <v>3795</v>
      </c>
      <c r="F169" s="1" t="s">
        <v>3796</v>
      </c>
    </row>
    <row r="170" spans="1:6" ht="15" customHeight="1" x14ac:dyDescent="0.35">
      <c r="A170" s="1" t="s">
        <v>49</v>
      </c>
      <c r="B170" s="1" t="s">
        <v>50</v>
      </c>
      <c r="C170" s="1" t="s">
        <v>103</v>
      </c>
      <c r="D170" s="1" t="str">
        <f t="shared" si="2"/>
        <v>D38A</v>
      </c>
      <c r="E170" s="1" t="s">
        <v>3793</v>
      </c>
      <c r="F170" s="1" t="s">
        <v>3794</v>
      </c>
    </row>
    <row r="171" spans="1:6" ht="15" customHeight="1" x14ac:dyDescent="0.35">
      <c r="A171" s="1" t="s">
        <v>49</v>
      </c>
      <c r="B171" s="1" t="s">
        <v>50</v>
      </c>
      <c r="C171" s="1" t="s">
        <v>103</v>
      </c>
      <c r="D171" s="1" t="str">
        <f t="shared" si="2"/>
        <v>D38A</v>
      </c>
      <c r="E171" s="1" t="s">
        <v>3791</v>
      </c>
      <c r="F171" s="1" t="s">
        <v>3792</v>
      </c>
    </row>
    <row r="172" spans="1:6" ht="15" customHeight="1" x14ac:dyDescent="0.35">
      <c r="A172" s="1" t="s">
        <v>49</v>
      </c>
      <c r="B172" s="1" t="s">
        <v>50</v>
      </c>
      <c r="C172" s="1" t="s">
        <v>103</v>
      </c>
      <c r="D172" s="1" t="str">
        <f t="shared" si="2"/>
        <v>D38A</v>
      </c>
      <c r="E172" s="1" t="s">
        <v>3789</v>
      </c>
      <c r="F172" s="1" t="s">
        <v>3790</v>
      </c>
    </row>
    <row r="173" spans="1:6" ht="15" customHeight="1" x14ac:dyDescent="0.35">
      <c r="A173" s="1" t="s">
        <v>49</v>
      </c>
      <c r="B173" s="1" t="s">
        <v>50</v>
      </c>
      <c r="C173" s="1" t="s">
        <v>103</v>
      </c>
      <c r="D173" s="1" t="str">
        <f t="shared" si="2"/>
        <v>D38A</v>
      </c>
      <c r="E173" s="1" t="s">
        <v>3787</v>
      </c>
      <c r="F173" s="1" t="s">
        <v>3788</v>
      </c>
    </row>
    <row r="174" spans="1:6" ht="15" customHeight="1" x14ac:dyDescent="0.35">
      <c r="A174" s="1" t="s">
        <v>49</v>
      </c>
      <c r="B174" s="1" t="s">
        <v>50</v>
      </c>
      <c r="C174" s="1" t="s">
        <v>103</v>
      </c>
      <c r="D174" s="1" t="str">
        <f t="shared" si="2"/>
        <v>D38A</v>
      </c>
      <c r="E174" s="1" t="s">
        <v>3785</v>
      </c>
      <c r="F174" s="1" t="s">
        <v>3786</v>
      </c>
    </row>
    <row r="175" spans="1:6" ht="15" customHeight="1" x14ac:dyDescent="0.35">
      <c r="A175" s="1" t="s">
        <v>49</v>
      </c>
      <c r="B175" s="1" t="s">
        <v>50</v>
      </c>
      <c r="C175" s="1" t="s">
        <v>103</v>
      </c>
      <c r="D175" s="1" t="str">
        <f t="shared" si="2"/>
        <v>D38A</v>
      </c>
      <c r="E175" s="1" t="s">
        <v>3783</v>
      </c>
      <c r="F175" s="1" t="s">
        <v>3784</v>
      </c>
    </row>
    <row r="176" spans="1:6" ht="15" customHeight="1" x14ac:dyDescent="0.35">
      <c r="A176" s="1" t="s">
        <v>49</v>
      </c>
      <c r="B176" s="1" t="s">
        <v>50</v>
      </c>
      <c r="C176" s="1" t="s">
        <v>103</v>
      </c>
      <c r="D176" s="1" t="str">
        <f t="shared" si="2"/>
        <v>D38A</v>
      </c>
      <c r="E176" s="1" t="s">
        <v>3781</v>
      </c>
      <c r="F176" s="1" t="s">
        <v>3782</v>
      </c>
    </row>
    <row r="177" spans="1:6" ht="15" customHeight="1" x14ac:dyDescent="0.35">
      <c r="A177" s="1" t="s">
        <v>49</v>
      </c>
      <c r="B177" s="1" t="s">
        <v>50</v>
      </c>
      <c r="C177" s="1" t="s">
        <v>103</v>
      </c>
      <c r="D177" s="1" t="str">
        <f t="shared" si="2"/>
        <v>D38A</v>
      </c>
      <c r="E177" s="1" t="s">
        <v>3779</v>
      </c>
      <c r="F177" s="1" t="s">
        <v>3780</v>
      </c>
    </row>
    <row r="178" spans="1:6" ht="15" customHeight="1" x14ac:dyDescent="0.35">
      <c r="A178" s="1" t="s">
        <v>49</v>
      </c>
      <c r="B178" s="1" t="s">
        <v>50</v>
      </c>
      <c r="C178" s="1" t="s">
        <v>103</v>
      </c>
      <c r="D178" s="1" t="str">
        <f t="shared" si="2"/>
        <v>D38A</v>
      </c>
      <c r="E178" s="1" t="s">
        <v>3777</v>
      </c>
      <c r="F178" s="1" t="s">
        <v>3778</v>
      </c>
    </row>
    <row r="179" spans="1:6" ht="15" customHeight="1" x14ac:dyDescent="0.35">
      <c r="A179" s="1" t="s">
        <v>49</v>
      </c>
      <c r="B179" s="1" t="s">
        <v>50</v>
      </c>
      <c r="C179" s="1" t="s">
        <v>103</v>
      </c>
      <c r="D179" s="1" t="str">
        <f t="shared" si="2"/>
        <v>D38A</v>
      </c>
      <c r="E179" s="1" t="s">
        <v>3775</v>
      </c>
      <c r="F179" s="1" t="s">
        <v>3776</v>
      </c>
    </row>
    <row r="180" spans="1:6" ht="15" customHeight="1" x14ac:dyDescent="0.35">
      <c r="A180" s="1" t="s">
        <v>49</v>
      </c>
      <c r="B180" s="1" t="s">
        <v>50</v>
      </c>
      <c r="C180" s="1" t="s">
        <v>103</v>
      </c>
      <c r="D180" s="1" t="str">
        <f t="shared" si="2"/>
        <v>D38A</v>
      </c>
      <c r="E180" s="1" t="s">
        <v>3773</v>
      </c>
      <c r="F180" s="1" t="s">
        <v>3774</v>
      </c>
    </row>
    <row r="181" spans="1:6" ht="15" customHeight="1" x14ac:dyDescent="0.35">
      <c r="A181" s="1" t="s">
        <v>49</v>
      </c>
      <c r="B181" s="1" t="s">
        <v>50</v>
      </c>
      <c r="C181" s="1" t="s">
        <v>103</v>
      </c>
      <c r="D181" s="1" t="str">
        <f t="shared" si="2"/>
        <v>D38A</v>
      </c>
      <c r="E181" s="1" t="s">
        <v>3771</v>
      </c>
      <c r="F181" s="1" t="s">
        <v>3772</v>
      </c>
    </row>
    <row r="182" spans="1:6" ht="15" customHeight="1" x14ac:dyDescent="0.35">
      <c r="A182" s="1" t="s">
        <v>49</v>
      </c>
      <c r="B182" s="1" t="s">
        <v>50</v>
      </c>
      <c r="C182" s="1" t="s">
        <v>103</v>
      </c>
      <c r="D182" s="1" t="str">
        <f t="shared" si="2"/>
        <v>D38A</v>
      </c>
      <c r="E182" s="1" t="s">
        <v>3769</v>
      </c>
      <c r="F182" s="1" t="s">
        <v>3770</v>
      </c>
    </row>
    <row r="183" spans="1:6" ht="15" customHeight="1" x14ac:dyDescent="0.35">
      <c r="A183" s="1" t="s">
        <v>49</v>
      </c>
      <c r="B183" s="1" t="s">
        <v>50</v>
      </c>
      <c r="C183" s="1" t="s">
        <v>105</v>
      </c>
      <c r="D183" s="1" t="str">
        <f t="shared" si="2"/>
        <v>D42A</v>
      </c>
      <c r="E183" s="1" t="s">
        <v>3767</v>
      </c>
      <c r="F183" s="1" t="s">
        <v>3768</v>
      </c>
    </row>
    <row r="184" spans="1:6" ht="15" customHeight="1" x14ac:dyDescent="0.35">
      <c r="A184" s="1" t="s">
        <v>49</v>
      </c>
      <c r="B184" s="1" t="s">
        <v>50</v>
      </c>
      <c r="C184" s="1" t="s">
        <v>105</v>
      </c>
      <c r="D184" s="1" t="str">
        <f t="shared" si="2"/>
        <v>D42A</v>
      </c>
      <c r="E184" s="1" t="s">
        <v>3765</v>
      </c>
      <c r="F184" s="1" t="s">
        <v>3766</v>
      </c>
    </row>
    <row r="185" spans="1:6" ht="15" customHeight="1" x14ac:dyDescent="0.35">
      <c r="A185" s="1" t="s">
        <v>49</v>
      </c>
      <c r="B185" s="1" t="s">
        <v>50</v>
      </c>
      <c r="C185" s="1" t="s">
        <v>105</v>
      </c>
      <c r="D185" s="1" t="str">
        <f t="shared" si="2"/>
        <v>D42A</v>
      </c>
      <c r="E185" s="1" t="s">
        <v>3763</v>
      </c>
      <c r="F185" s="1" t="s">
        <v>3764</v>
      </c>
    </row>
    <row r="186" spans="1:6" ht="15" customHeight="1" x14ac:dyDescent="0.35">
      <c r="A186" s="1" t="s">
        <v>49</v>
      </c>
      <c r="B186" s="1" t="s">
        <v>50</v>
      </c>
      <c r="C186" s="1" t="s">
        <v>105</v>
      </c>
      <c r="D186" s="1" t="str">
        <f t="shared" si="2"/>
        <v>D42A</v>
      </c>
      <c r="E186" s="1" t="s">
        <v>3761</v>
      </c>
      <c r="F186" s="1" t="s">
        <v>3762</v>
      </c>
    </row>
    <row r="187" spans="1:6" ht="15" customHeight="1" x14ac:dyDescent="0.35">
      <c r="A187" s="1" t="s">
        <v>49</v>
      </c>
      <c r="B187" s="1" t="s">
        <v>50</v>
      </c>
      <c r="C187" s="1" t="s">
        <v>105</v>
      </c>
      <c r="D187" s="1" t="str">
        <f t="shared" si="2"/>
        <v>D42A</v>
      </c>
      <c r="E187" s="1" t="s">
        <v>3759</v>
      </c>
      <c r="F187" s="1" t="s">
        <v>3760</v>
      </c>
    </row>
    <row r="188" spans="1:6" ht="15" customHeight="1" x14ac:dyDescent="0.35">
      <c r="A188" s="1" t="s">
        <v>49</v>
      </c>
      <c r="B188" s="1" t="s">
        <v>50</v>
      </c>
      <c r="C188" s="1" t="s">
        <v>105</v>
      </c>
      <c r="D188" s="1" t="str">
        <f t="shared" si="2"/>
        <v>D42A</v>
      </c>
      <c r="E188" s="1" t="s">
        <v>3757</v>
      </c>
      <c r="F188" s="1" t="s">
        <v>3758</v>
      </c>
    </row>
    <row r="189" spans="1:6" ht="15" customHeight="1" x14ac:dyDescent="0.35">
      <c r="A189" s="1" t="s">
        <v>49</v>
      </c>
      <c r="B189" s="1" t="s">
        <v>50</v>
      </c>
      <c r="C189" s="1" t="s">
        <v>105</v>
      </c>
      <c r="D189" s="1" t="str">
        <f t="shared" si="2"/>
        <v>D42A</v>
      </c>
      <c r="E189" s="1" t="s">
        <v>3755</v>
      </c>
      <c r="F189" s="1" t="s">
        <v>3756</v>
      </c>
    </row>
    <row r="190" spans="1:6" ht="15" customHeight="1" x14ac:dyDescent="0.35">
      <c r="A190" s="1" t="s">
        <v>49</v>
      </c>
      <c r="B190" s="1" t="s">
        <v>50</v>
      </c>
      <c r="C190" s="1" t="s">
        <v>105</v>
      </c>
      <c r="D190" s="1" t="str">
        <f t="shared" si="2"/>
        <v>D42A</v>
      </c>
      <c r="E190" s="1" t="s">
        <v>3753</v>
      </c>
      <c r="F190" s="1" t="s">
        <v>3754</v>
      </c>
    </row>
    <row r="191" spans="1:6" ht="15" customHeight="1" x14ac:dyDescent="0.35">
      <c r="A191" s="1" t="s">
        <v>49</v>
      </c>
      <c r="B191" s="1" t="s">
        <v>50</v>
      </c>
      <c r="C191" s="1" t="s">
        <v>105</v>
      </c>
      <c r="D191" s="1" t="str">
        <f t="shared" si="2"/>
        <v>D42A</v>
      </c>
      <c r="E191" s="1" t="s">
        <v>3751</v>
      </c>
      <c r="F191" s="1" t="s">
        <v>3752</v>
      </c>
    </row>
    <row r="192" spans="1:6" ht="15" customHeight="1" x14ac:dyDescent="0.35">
      <c r="A192" s="1" t="s">
        <v>49</v>
      </c>
      <c r="B192" s="1" t="s">
        <v>50</v>
      </c>
      <c r="C192" s="1" t="s">
        <v>105</v>
      </c>
      <c r="D192" s="1" t="str">
        <f t="shared" si="2"/>
        <v>D42A</v>
      </c>
      <c r="E192" s="1" t="s">
        <v>3749</v>
      </c>
      <c r="F192" s="1" t="s">
        <v>3750</v>
      </c>
    </row>
    <row r="193" spans="1:6" ht="15" customHeight="1" x14ac:dyDescent="0.35">
      <c r="A193" s="1" t="s">
        <v>49</v>
      </c>
      <c r="B193" s="1" t="s">
        <v>50</v>
      </c>
      <c r="C193" s="1" t="s">
        <v>105</v>
      </c>
      <c r="D193" s="1" t="str">
        <f t="shared" ref="D193:D256" si="3">_xlfn.IFNA(VLOOKUP(C193,Rec_Comités,2,FALSE),"-xXx-")</f>
        <v>D42A</v>
      </c>
      <c r="E193" s="1" t="s">
        <v>3747</v>
      </c>
      <c r="F193" s="1" t="s">
        <v>3748</v>
      </c>
    </row>
    <row r="194" spans="1:6" ht="15" customHeight="1" x14ac:dyDescent="0.35">
      <c r="A194" s="1" t="s">
        <v>49</v>
      </c>
      <c r="B194" s="1" t="s">
        <v>50</v>
      </c>
      <c r="C194" s="1" t="s">
        <v>107</v>
      </c>
      <c r="D194" s="1" t="str">
        <f t="shared" si="3"/>
        <v>D63A</v>
      </c>
      <c r="E194" s="1" t="s">
        <v>3745</v>
      </c>
      <c r="F194" s="1" t="s">
        <v>3746</v>
      </c>
    </row>
    <row r="195" spans="1:6" ht="15" customHeight="1" x14ac:dyDescent="0.35">
      <c r="A195" s="1" t="s">
        <v>49</v>
      </c>
      <c r="B195" s="1" t="s">
        <v>50</v>
      </c>
      <c r="C195" s="1" t="s">
        <v>107</v>
      </c>
      <c r="D195" s="1" t="str">
        <f t="shared" si="3"/>
        <v>D63A</v>
      </c>
      <c r="E195" s="1" t="s">
        <v>3743</v>
      </c>
      <c r="F195" s="1" t="s">
        <v>3744</v>
      </c>
    </row>
    <row r="196" spans="1:6" ht="15" customHeight="1" x14ac:dyDescent="0.35">
      <c r="A196" s="1" t="s">
        <v>49</v>
      </c>
      <c r="B196" s="1" t="s">
        <v>50</v>
      </c>
      <c r="C196" s="1" t="s">
        <v>107</v>
      </c>
      <c r="D196" s="1" t="str">
        <f t="shared" si="3"/>
        <v>D63A</v>
      </c>
      <c r="E196" s="1" t="s">
        <v>3741</v>
      </c>
      <c r="F196" s="1" t="s">
        <v>3742</v>
      </c>
    </row>
    <row r="197" spans="1:6" ht="15" customHeight="1" x14ac:dyDescent="0.35">
      <c r="A197" s="1" t="s">
        <v>49</v>
      </c>
      <c r="B197" s="1" t="s">
        <v>50</v>
      </c>
      <c r="C197" s="1" t="s">
        <v>107</v>
      </c>
      <c r="D197" s="1" t="str">
        <f t="shared" si="3"/>
        <v>D63A</v>
      </c>
      <c r="E197" s="1" t="s">
        <v>3739</v>
      </c>
      <c r="F197" s="1" t="s">
        <v>3740</v>
      </c>
    </row>
    <row r="198" spans="1:6" ht="15" customHeight="1" x14ac:dyDescent="0.35">
      <c r="A198" s="1" t="s">
        <v>49</v>
      </c>
      <c r="B198" s="1" t="s">
        <v>50</v>
      </c>
      <c r="C198" s="1" t="s">
        <v>107</v>
      </c>
      <c r="D198" s="1" t="str">
        <f t="shared" si="3"/>
        <v>D63A</v>
      </c>
      <c r="E198" s="1" t="s">
        <v>3737</v>
      </c>
      <c r="F198" s="1" t="s">
        <v>3738</v>
      </c>
    </row>
    <row r="199" spans="1:6" ht="15" customHeight="1" x14ac:dyDescent="0.35">
      <c r="A199" s="1" t="s">
        <v>49</v>
      </c>
      <c r="B199" s="1" t="s">
        <v>50</v>
      </c>
      <c r="C199" s="1" t="s">
        <v>107</v>
      </c>
      <c r="D199" s="1" t="str">
        <f t="shared" si="3"/>
        <v>D63A</v>
      </c>
      <c r="E199" s="1" t="s">
        <v>3735</v>
      </c>
      <c r="F199" s="1" t="s">
        <v>3736</v>
      </c>
    </row>
    <row r="200" spans="1:6" ht="15" customHeight="1" x14ac:dyDescent="0.35">
      <c r="A200" s="1" t="s">
        <v>49</v>
      </c>
      <c r="B200" s="1" t="s">
        <v>50</v>
      </c>
      <c r="C200" s="1" t="s">
        <v>107</v>
      </c>
      <c r="D200" s="1" t="str">
        <f t="shared" si="3"/>
        <v>D63A</v>
      </c>
      <c r="E200" s="1" t="s">
        <v>3733</v>
      </c>
      <c r="F200" s="1" t="s">
        <v>3734</v>
      </c>
    </row>
    <row r="201" spans="1:6" ht="15" customHeight="1" x14ac:dyDescent="0.35">
      <c r="A201" s="1" t="s">
        <v>49</v>
      </c>
      <c r="B201" s="1" t="s">
        <v>50</v>
      </c>
      <c r="C201" s="1" t="s">
        <v>107</v>
      </c>
      <c r="D201" s="1" t="str">
        <f t="shared" si="3"/>
        <v>D63A</v>
      </c>
      <c r="E201" s="1" t="s">
        <v>3731</v>
      </c>
      <c r="F201" s="1" t="s">
        <v>3732</v>
      </c>
    </row>
    <row r="202" spans="1:6" ht="15" customHeight="1" x14ac:dyDescent="0.35">
      <c r="A202" s="1" t="s">
        <v>49</v>
      </c>
      <c r="B202" s="1" t="s">
        <v>50</v>
      </c>
      <c r="C202" s="1" t="s">
        <v>107</v>
      </c>
      <c r="D202" s="1" t="str">
        <f t="shared" si="3"/>
        <v>D63A</v>
      </c>
      <c r="E202" s="1" t="s">
        <v>3729</v>
      </c>
      <c r="F202" s="1" t="s">
        <v>3730</v>
      </c>
    </row>
    <row r="203" spans="1:6" ht="15" customHeight="1" x14ac:dyDescent="0.35">
      <c r="A203" s="1" t="s">
        <v>49</v>
      </c>
      <c r="B203" s="1" t="s">
        <v>50</v>
      </c>
      <c r="C203" s="1" t="s">
        <v>107</v>
      </c>
      <c r="D203" s="1" t="str">
        <f t="shared" si="3"/>
        <v>D63A</v>
      </c>
      <c r="E203" s="1" t="s">
        <v>3727</v>
      </c>
      <c r="F203" s="1" t="s">
        <v>3728</v>
      </c>
    </row>
    <row r="204" spans="1:6" ht="15" customHeight="1" x14ac:dyDescent="0.35">
      <c r="A204" s="1" t="s">
        <v>49</v>
      </c>
      <c r="B204" s="1" t="s">
        <v>50</v>
      </c>
      <c r="C204" s="1" t="s">
        <v>107</v>
      </c>
      <c r="D204" s="1" t="str">
        <f t="shared" si="3"/>
        <v>D63A</v>
      </c>
      <c r="E204" s="1" t="s">
        <v>3725</v>
      </c>
      <c r="F204" s="1" t="s">
        <v>3726</v>
      </c>
    </row>
    <row r="205" spans="1:6" ht="15" customHeight="1" x14ac:dyDescent="0.35">
      <c r="A205" s="1" t="s">
        <v>49</v>
      </c>
      <c r="B205" s="1" t="s">
        <v>50</v>
      </c>
      <c r="C205" s="1" t="s">
        <v>107</v>
      </c>
      <c r="D205" s="1" t="str">
        <f t="shared" si="3"/>
        <v>D63A</v>
      </c>
      <c r="E205" s="1" t="s">
        <v>3723</v>
      </c>
      <c r="F205" s="1" t="s">
        <v>3724</v>
      </c>
    </row>
    <row r="206" spans="1:6" ht="15" customHeight="1" x14ac:dyDescent="0.35">
      <c r="A206" s="1" t="s">
        <v>49</v>
      </c>
      <c r="B206" s="1" t="s">
        <v>50</v>
      </c>
      <c r="C206" s="1" t="s">
        <v>107</v>
      </c>
      <c r="D206" s="1" t="str">
        <f t="shared" si="3"/>
        <v>D63A</v>
      </c>
      <c r="E206" s="1" t="s">
        <v>3721</v>
      </c>
      <c r="F206" s="1" t="s">
        <v>3722</v>
      </c>
    </row>
    <row r="207" spans="1:6" ht="15" customHeight="1" x14ac:dyDescent="0.35">
      <c r="A207" s="1" t="s">
        <v>49</v>
      </c>
      <c r="B207" s="1" t="s">
        <v>50</v>
      </c>
      <c r="C207" s="1" t="s">
        <v>107</v>
      </c>
      <c r="D207" s="1" t="str">
        <f t="shared" si="3"/>
        <v>D63A</v>
      </c>
      <c r="E207" s="1" t="s">
        <v>3719</v>
      </c>
      <c r="F207" s="1" t="s">
        <v>3720</v>
      </c>
    </row>
    <row r="208" spans="1:6" ht="15" customHeight="1" x14ac:dyDescent="0.35">
      <c r="A208" s="1" t="s">
        <v>49</v>
      </c>
      <c r="B208" s="1" t="s">
        <v>50</v>
      </c>
      <c r="C208" s="1" t="s">
        <v>107</v>
      </c>
      <c r="D208" s="1" t="str">
        <f t="shared" si="3"/>
        <v>D63A</v>
      </c>
      <c r="E208" s="1" t="s">
        <v>3717</v>
      </c>
      <c r="F208" s="1" t="s">
        <v>3718</v>
      </c>
    </row>
    <row r="209" spans="1:6" ht="15" customHeight="1" x14ac:dyDescent="0.35">
      <c r="A209" s="1" t="s">
        <v>49</v>
      </c>
      <c r="B209" s="1" t="s">
        <v>50</v>
      </c>
      <c r="C209" s="1" t="s">
        <v>107</v>
      </c>
      <c r="D209" s="1" t="str">
        <f t="shared" si="3"/>
        <v>D63A</v>
      </c>
      <c r="E209" s="1" t="s">
        <v>3715</v>
      </c>
      <c r="F209" s="1" t="s">
        <v>3716</v>
      </c>
    </row>
    <row r="210" spans="1:6" ht="15" customHeight="1" x14ac:dyDescent="0.35">
      <c r="A210" s="1" t="s">
        <v>49</v>
      </c>
      <c r="B210" s="1" t="s">
        <v>50</v>
      </c>
      <c r="C210" s="1" t="s">
        <v>107</v>
      </c>
      <c r="D210" s="1" t="str">
        <f t="shared" si="3"/>
        <v>D63A</v>
      </c>
      <c r="E210" s="1" t="s">
        <v>3713</v>
      </c>
      <c r="F210" s="1" t="s">
        <v>3714</v>
      </c>
    </row>
    <row r="211" spans="1:6" ht="15" customHeight="1" x14ac:dyDescent="0.35">
      <c r="A211" s="1" t="s">
        <v>49</v>
      </c>
      <c r="B211" s="1" t="s">
        <v>50</v>
      </c>
      <c r="C211" s="1" t="s">
        <v>107</v>
      </c>
      <c r="D211" s="1" t="str">
        <f t="shared" si="3"/>
        <v>D63A</v>
      </c>
      <c r="E211" s="1" t="s">
        <v>3711</v>
      </c>
      <c r="F211" s="1" t="s">
        <v>3712</v>
      </c>
    </row>
    <row r="212" spans="1:6" ht="15" customHeight="1" x14ac:dyDescent="0.35">
      <c r="A212" s="1" t="s">
        <v>49</v>
      </c>
      <c r="B212" s="1" t="s">
        <v>50</v>
      </c>
      <c r="C212" s="1" t="s">
        <v>107</v>
      </c>
      <c r="D212" s="1" t="str">
        <f t="shared" si="3"/>
        <v>D63A</v>
      </c>
      <c r="E212" s="1" t="s">
        <v>3709</v>
      </c>
      <c r="F212" s="1" t="s">
        <v>3710</v>
      </c>
    </row>
    <row r="213" spans="1:6" ht="15" customHeight="1" x14ac:dyDescent="0.35">
      <c r="A213" s="1" t="s">
        <v>49</v>
      </c>
      <c r="B213" s="1" t="s">
        <v>50</v>
      </c>
      <c r="C213" s="1" t="s">
        <v>107</v>
      </c>
      <c r="D213" s="1" t="str">
        <f t="shared" si="3"/>
        <v>D63A</v>
      </c>
      <c r="E213" s="1" t="s">
        <v>3707</v>
      </c>
      <c r="F213" s="1" t="s">
        <v>3708</v>
      </c>
    </row>
    <row r="214" spans="1:6" ht="15" customHeight="1" x14ac:dyDescent="0.35">
      <c r="A214" s="1" t="s">
        <v>49</v>
      </c>
      <c r="B214" s="1" t="s">
        <v>50</v>
      </c>
      <c r="C214" s="1" t="s">
        <v>107</v>
      </c>
      <c r="D214" s="1" t="str">
        <f t="shared" si="3"/>
        <v>D63A</v>
      </c>
      <c r="E214" s="1" t="s">
        <v>3705</v>
      </c>
      <c r="F214" s="1" t="s">
        <v>3706</v>
      </c>
    </row>
    <row r="215" spans="1:6" ht="15" customHeight="1" x14ac:dyDescent="0.35">
      <c r="A215" s="1" t="s">
        <v>49</v>
      </c>
      <c r="B215" s="1" t="s">
        <v>50</v>
      </c>
      <c r="C215" s="1" t="s">
        <v>107</v>
      </c>
      <c r="D215" s="1" t="str">
        <f t="shared" si="3"/>
        <v>D63A</v>
      </c>
      <c r="E215" s="1" t="s">
        <v>3703</v>
      </c>
      <c r="F215" s="1" t="s">
        <v>3704</v>
      </c>
    </row>
    <row r="216" spans="1:6" ht="15" customHeight="1" x14ac:dyDescent="0.35">
      <c r="A216" s="1" t="s">
        <v>49</v>
      </c>
      <c r="B216" s="1" t="s">
        <v>50</v>
      </c>
      <c r="C216" s="1" t="s">
        <v>107</v>
      </c>
      <c r="D216" s="1" t="str">
        <f t="shared" si="3"/>
        <v>D63A</v>
      </c>
      <c r="E216" s="1" t="s">
        <v>3701</v>
      </c>
      <c r="F216" s="1" t="s">
        <v>3702</v>
      </c>
    </row>
    <row r="217" spans="1:6" ht="15" customHeight="1" x14ac:dyDescent="0.35">
      <c r="A217" s="1" t="s">
        <v>49</v>
      </c>
      <c r="B217" s="1" t="s">
        <v>50</v>
      </c>
      <c r="C217" s="1" t="s">
        <v>107</v>
      </c>
      <c r="D217" s="1" t="str">
        <f t="shared" si="3"/>
        <v>D63A</v>
      </c>
      <c r="E217" s="1" t="s">
        <v>3699</v>
      </c>
      <c r="F217" s="1" t="s">
        <v>3700</v>
      </c>
    </row>
    <row r="218" spans="1:6" ht="15" customHeight="1" x14ac:dyDescent="0.35">
      <c r="A218" s="1" t="s">
        <v>49</v>
      </c>
      <c r="B218" s="1" t="s">
        <v>50</v>
      </c>
      <c r="C218" s="1" t="s">
        <v>107</v>
      </c>
      <c r="D218" s="1" t="str">
        <f t="shared" si="3"/>
        <v>D63A</v>
      </c>
      <c r="E218" s="1" t="s">
        <v>3697</v>
      </c>
      <c r="F218" s="1" t="s">
        <v>3698</v>
      </c>
    </row>
    <row r="219" spans="1:6" ht="15" customHeight="1" x14ac:dyDescent="0.35">
      <c r="A219" s="1" t="s">
        <v>49</v>
      </c>
      <c r="B219" s="1" t="s">
        <v>50</v>
      </c>
      <c r="C219" s="1" t="s">
        <v>107</v>
      </c>
      <c r="D219" s="1" t="str">
        <f t="shared" si="3"/>
        <v>D63A</v>
      </c>
      <c r="E219" s="1" t="s">
        <v>3695</v>
      </c>
      <c r="F219" s="1" t="s">
        <v>3696</v>
      </c>
    </row>
    <row r="220" spans="1:6" ht="15" customHeight="1" x14ac:dyDescent="0.35">
      <c r="A220" s="1" t="s">
        <v>49</v>
      </c>
      <c r="B220" s="1" t="s">
        <v>50</v>
      </c>
      <c r="C220" s="1" t="s">
        <v>107</v>
      </c>
      <c r="D220" s="1" t="str">
        <f t="shared" si="3"/>
        <v>D63A</v>
      </c>
      <c r="E220" s="1" t="s">
        <v>3693</v>
      </c>
      <c r="F220" s="1" t="s">
        <v>3694</v>
      </c>
    </row>
    <row r="221" spans="1:6" ht="15" customHeight="1" x14ac:dyDescent="0.35">
      <c r="A221" s="1" t="s">
        <v>49</v>
      </c>
      <c r="B221" s="1" t="s">
        <v>50</v>
      </c>
      <c r="C221" s="1" t="s">
        <v>107</v>
      </c>
      <c r="D221" s="1" t="str">
        <f t="shared" si="3"/>
        <v>D63A</v>
      </c>
      <c r="E221" s="1" t="s">
        <v>3691</v>
      </c>
      <c r="F221" s="1" t="s">
        <v>3692</v>
      </c>
    </row>
    <row r="222" spans="1:6" ht="15" customHeight="1" x14ac:dyDescent="0.35">
      <c r="A222" s="1" t="s">
        <v>49</v>
      </c>
      <c r="B222" s="1" t="s">
        <v>50</v>
      </c>
      <c r="C222" s="1" t="s">
        <v>107</v>
      </c>
      <c r="D222" s="1" t="str">
        <f t="shared" si="3"/>
        <v>D63A</v>
      </c>
      <c r="E222" s="1" t="s">
        <v>3689</v>
      </c>
      <c r="F222" s="1" t="s">
        <v>3690</v>
      </c>
    </row>
    <row r="223" spans="1:6" ht="15" customHeight="1" x14ac:dyDescent="0.35">
      <c r="A223" s="1" t="s">
        <v>49</v>
      </c>
      <c r="B223" s="1" t="s">
        <v>50</v>
      </c>
      <c r="C223" s="1" t="s">
        <v>107</v>
      </c>
      <c r="D223" s="1" t="str">
        <f t="shared" si="3"/>
        <v>D63A</v>
      </c>
      <c r="E223" s="1" t="s">
        <v>3687</v>
      </c>
      <c r="F223" s="1" t="s">
        <v>3688</v>
      </c>
    </row>
    <row r="224" spans="1:6" ht="15" customHeight="1" x14ac:dyDescent="0.35">
      <c r="A224" s="1" t="s">
        <v>49</v>
      </c>
      <c r="B224" s="1" t="s">
        <v>50</v>
      </c>
      <c r="C224" s="1" t="s">
        <v>107</v>
      </c>
      <c r="D224" s="1" t="str">
        <f t="shared" si="3"/>
        <v>D63A</v>
      </c>
      <c r="E224" s="1" t="s">
        <v>3685</v>
      </c>
      <c r="F224" s="1" t="s">
        <v>3686</v>
      </c>
    </row>
    <row r="225" spans="1:6" ht="15" customHeight="1" x14ac:dyDescent="0.35">
      <c r="A225" s="1" t="s">
        <v>49</v>
      </c>
      <c r="B225" s="1" t="s">
        <v>50</v>
      </c>
      <c r="C225" s="1" t="s">
        <v>107</v>
      </c>
      <c r="D225" s="1" t="str">
        <f t="shared" si="3"/>
        <v>D63A</v>
      </c>
      <c r="E225" s="1" t="s">
        <v>3683</v>
      </c>
      <c r="F225" s="1" t="s">
        <v>3684</v>
      </c>
    </row>
    <row r="226" spans="1:6" ht="15" customHeight="1" x14ac:dyDescent="0.35">
      <c r="A226" s="1" t="s">
        <v>49</v>
      </c>
      <c r="B226" s="1" t="s">
        <v>50</v>
      </c>
      <c r="C226" s="1" t="s">
        <v>107</v>
      </c>
      <c r="D226" s="1" t="str">
        <f t="shared" si="3"/>
        <v>D63A</v>
      </c>
      <c r="E226" s="1" t="s">
        <v>3681</v>
      </c>
      <c r="F226" s="1" t="s">
        <v>3682</v>
      </c>
    </row>
    <row r="227" spans="1:6" ht="15" customHeight="1" x14ac:dyDescent="0.35">
      <c r="A227" s="1" t="s">
        <v>49</v>
      </c>
      <c r="B227" s="1" t="s">
        <v>50</v>
      </c>
      <c r="C227" s="1" t="s">
        <v>107</v>
      </c>
      <c r="D227" s="1" t="str">
        <f t="shared" si="3"/>
        <v>D63A</v>
      </c>
      <c r="E227" s="1" t="s">
        <v>3679</v>
      </c>
      <c r="F227" s="1" t="s">
        <v>3680</v>
      </c>
    </row>
    <row r="228" spans="1:6" ht="15" customHeight="1" x14ac:dyDescent="0.35">
      <c r="A228" s="1" t="s">
        <v>49</v>
      </c>
      <c r="B228" s="1" t="s">
        <v>50</v>
      </c>
      <c r="C228" s="1" t="s">
        <v>107</v>
      </c>
      <c r="D228" s="1" t="str">
        <f t="shared" si="3"/>
        <v>D63A</v>
      </c>
      <c r="E228" s="1" t="s">
        <v>3677</v>
      </c>
      <c r="F228" s="1" t="s">
        <v>3678</v>
      </c>
    </row>
    <row r="229" spans="1:6" ht="15" customHeight="1" x14ac:dyDescent="0.35">
      <c r="A229" s="1" t="s">
        <v>49</v>
      </c>
      <c r="B229" s="1" t="s">
        <v>50</v>
      </c>
      <c r="C229" s="1" t="s">
        <v>107</v>
      </c>
      <c r="D229" s="1" t="str">
        <f t="shared" si="3"/>
        <v>D63A</v>
      </c>
      <c r="E229" s="1" t="s">
        <v>3675</v>
      </c>
      <c r="F229" s="1" t="s">
        <v>3676</v>
      </c>
    </row>
    <row r="230" spans="1:6" ht="15" customHeight="1" x14ac:dyDescent="0.35">
      <c r="A230" s="1" t="s">
        <v>49</v>
      </c>
      <c r="B230" s="1" t="s">
        <v>50</v>
      </c>
      <c r="C230" s="1" t="s">
        <v>107</v>
      </c>
      <c r="D230" s="1" t="str">
        <f t="shared" si="3"/>
        <v>D63A</v>
      </c>
      <c r="E230" s="1" t="s">
        <v>3673</v>
      </c>
      <c r="F230" s="1" t="s">
        <v>3674</v>
      </c>
    </row>
    <row r="231" spans="1:6" ht="15" customHeight="1" x14ac:dyDescent="0.35">
      <c r="A231" s="1" t="s">
        <v>49</v>
      </c>
      <c r="B231" s="1" t="s">
        <v>50</v>
      </c>
      <c r="C231" s="1" t="s">
        <v>107</v>
      </c>
      <c r="D231" s="1" t="str">
        <f t="shared" si="3"/>
        <v>D63A</v>
      </c>
      <c r="E231" s="1" t="s">
        <v>3671</v>
      </c>
      <c r="F231" s="1" t="s">
        <v>3672</v>
      </c>
    </row>
    <row r="232" spans="1:6" ht="15" customHeight="1" x14ac:dyDescent="0.35">
      <c r="A232" s="1" t="s">
        <v>49</v>
      </c>
      <c r="B232" s="1" t="s">
        <v>50</v>
      </c>
      <c r="C232" s="1" t="s">
        <v>107</v>
      </c>
      <c r="D232" s="1" t="str">
        <f t="shared" si="3"/>
        <v>D63A</v>
      </c>
      <c r="E232" s="1" t="s">
        <v>3669</v>
      </c>
      <c r="F232" s="1" t="s">
        <v>3670</v>
      </c>
    </row>
    <row r="233" spans="1:6" ht="15" customHeight="1" x14ac:dyDescent="0.35">
      <c r="A233" s="1" t="s">
        <v>49</v>
      </c>
      <c r="B233" s="1" t="s">
        <v>50</v>
      </c>
      <c r="C233" s="1" t="s">
        <v>107</v>
      </c>
      <c r="D233" s="1" t="str">
        <f t="shared" si="3"/>
        <v>D63A</v>
      </c>
      <c r="E233" s="1" t="s">
        <v>3667</v>
      </c>
      <c r="F233" s="1" t="s">
        <v>3668</v>
      </c>
    </row>
    <row r="234" spans="1:6" ht="15" customHeight="1" x14ac:dyDescent="0.35">
      <c r="A234" s="1" t="s">
        <v>49</v>
      </c>
      <c r="B234" s="1" t="s">
        <v>50</v>
      </c>
      <c r="C234" s="1" t="s">
        <v>107</v>
      </c>
      <c r="D234" s="1" t="str">
        <f t="shared" si="3"/>
        <v>D63A</v>
      </c>
      <c r="E234" s="1" t="s">
        <v>3665</v>
      </c>
      <c r="F234" s="1" t="s">
        <v>3666</v>
      </c>
    </row>
    <row r="235" spans="1:6" ht="15" customHeight="1" x14ac:dyDescent="0.35">
      <c r="A235" s="1" t="s">
        <v>49</v>
      </c>
      <c r="B235" s="1" t="s">
        <v>50</v>
      </c>
      <c r="C235" s="1" t="s">
        <v>107</v>
      </c>
      <c r="D235" s="1" t="str">
        <f t="shared" si="3"/>
        <v>D63A</v>
      </c>
      <c r="E235" s="1" t="s">
        <v>3663</v>
      </c>
      <c r="F235" s="1" t="s">
        <v>3664</v>
      </c>
    </row>
    <row r="236" spans="1:6" ht="15" customHeight="1" x14ac:dyDescent="0.35">
      <c r="A236" s="1" t="s">
        <v>49</v>
      </c>
      <c r="B236" s="1" t="s">
        <v>50</v>
      </c>
      <c r="C236" s="1" t="s">
        <v>109</v>
      </c>
      <c r="D236" s="1" t="str">
        <f t="shared" si="3"/>
        <v>D69A</v>
      </c>
      <c r="E236" s="1" t="s">
        <v>3661</v>
      </c>
      <c r="F236" s="1" t="s">
        <v>3662</v>
      </c>
    </row>
    <row r="237" spans="1:6" ht="15" customHeight="1" x14ac:dyDescent="0.35">
      <c r="A237" s="1" t="s">
        <v>49</v>
      </c>
      <c r="B237" s="1" t="s">
        <v>50</v>
      </c>
      <c r="C237" s="1" t="s">
        <v>109</v>
      </c>
      <c r="D237" s="1" t="str">
        <f t="shared" si="3"/>
        <v>D69A</v>
      </c>
      <c r="E237" s="1" t="s">
        <v>3659</v>
      </c>
      <c r="F237" s="1" t="s">
        <v>3660</v>
      </c>
    </row>
    <row r="238" spans="1:6" ht="15" customHeight="1" x14ac:dyDescent="0.35">
      <c r="A238" s="1" t="s">
        <v>49</v>
      </c>
      <c r="B238" s="1" t="s">
        <v>50</v>
      </c>
      <c r="C238" s="1" t="s">
        <v>109</v>
      </c>
      <c r="D238" s="1" t="str">
        <f t="shared" si="3"/>
        <v>D69A</v>
      </c>
      <c r="E238" s="1" t="s">
        <v>3657</v>
      </c>
      <c r="F238" s="1" t="s">
        <v>3658</v>
      </c>
    </row>
    <row r="239" spans="1:6" ht="15" customHeight="1" x14ac:dyDescent="0.35">
      <c r="A239" s="1" t="s">
        <v>49</v>
      </c>
      <c r="B239" s="1" t="s">
        <v>50</v>
      </c>
      <c r="C239" s="1" t="s">
        <v>109</v>
      </c>
      <c r="D239" s="1" t="str">
        <f t="shared" si="3"/>
        <v>D69A</v>
      </c>
      <c r="E239" s="1" t="s">
        <v>3655</v>
      </c>
      <c r="F239" s="1" t="s">
        <v>3656</v>
      </c>
    </row>
    <row r="240" spans="1:6" ht="15" customHeight="1" x14ac:dyDescent="0.35">
      <c r="A240" s="1" t="s">
        <v>49</v>
      </c>
      <c r="B240" s="1" t="s">
        <v>50</v>
      </c>
      <c r="C240" s="1" t="s">
        <v>109</v>
      </c>
      <c r="D240" s="1" t="str">
        <f t="shared" si="3"/>
        <v>D69A</v>
      </c>
      <c r="E240" s="1" t="s">
        <v>3653</v>
      </c>
      <c r="F240" s="1" t="s">
        <v>3654</v>
      </c>
    </row>
    <row r="241" spans="1:6" ht="15" customHeight="1" x14ac:dyDescent="0.35">
      <c r="A241" s="1" t="s">
        <v>49</v>
      </c>
      <c r="B241" s="1" t="s">
        <v>50</v>
      </c>
      <c r="C241" s="1" t="s">
        <v>109</v>
      </c>
      <c r="D241" s="1" t="str">
        <f t="shared" si="3"/>
        <v>D69A</v>
      </c>
      <c r="E241" s="1" t="s">
        <v>3651</v>
      </c>
      <c r="F241" s="1" t="s">
        <v>3652</v>
      </c>
    </row>
    <row r="242" spans="1:6" ht="15" customHeight="1" x14ac:dyDescent="0.35">
      <c r="A242" s="1" t="s">
        <v>49</v>
      </c>
      <c r="B242" s="1" t="s">
        <v>50</v>
      </c>
      <c r="C242" s="1" t="s">
        <v>109</v>
      </c>
      <c r="D242" s="1" t="str">
        <f t="shared" si="3"/>
        <v>D69A</v>
      </c>
      <c r="E242" s="1" t="s">
        <v>3649</v>
      </c>
      <c r="F242" s="1" t="s">
        <v>3650</v>
      </c>
    </row>
    <row r="243" spans="1:6" ht="15" customHeight="1" x14ac:dyDescent="0.35">
      <c r="A243" s="1" t="s">
        <v>49</v>
      </c>
      <c r="B243" s="1" t="s">
        <v>50</v>
      </c>
      <c r="C243" s="1" t="s">
        <v>109</v>
      </c>
      <c r="D243" s="1" t="str">
        <f t="shared" si="3"/>
        <v>D69A</v>
      </c>
      <c r="E243" s="1" t="s">
        <v>3647</v>
      </c>
      <c r="F243" s="1" t="s">
        <v>3648</v>
      </c>
    </row>
    <row r="244" spans="1:6" ht="15" customHeight="1" x14ac:dyDescent="0.35">
      <c r="A244" s="1" t="s">
        <v>49</v>
      </c>
      <c r="B244" s="1" t="s">
        <v>50</v>
      </c>
      <c r="C244" s="1" t="s">
        <v>109</v>
      </c>
      <c r="D244" s="1" t="str">
        <f t="shared" si="3"/>
        <v>D69A</v>
      </c>
      <c r="E244" s="1" t="s">
        <v>3645</v>
      </c>
      <c r="F244" s="1" t="s">
        <v>3646</v>
      </c>
    </row>
    <row r="245" spans="1:6" ht="15" customHeight="1" x14ac:dyDescent="0.35">
      <c r="A245" s="1" t="s">
        <v>49</v>
      </c>
      <c r="B245" s="1" t="s">
        <v>50</v>
      </c>
      <c r="C245" s="1" t="s">
        <v>109</v>
      </c>
      <c r="D245" s="1" t="str">
        <f t="shared" si="3"/>
        <v>D69A</v>
      </c>
      <c r="E245" s="1" t="s">
        <v>3643</v>
      </c>
      <c r="F245" s="1" t="s">
        <v>3644</v>
      </c>
    </row>
    <row r="246" spans="1:6" ht="15" customHeight="1" x14ac:dyDescent="0.35">
      <c r="A246" s="1" t="s">
        <v>49</v>
      </c>
      <c r="B246" s="1" t="s">
        <v>50</v>
      </c>
      <c r="C246" s="1" t="s">
        <v>109</v>
      </c>
      <c r="D246" s="1" t="str">
        <f t="shared" si="3"/>
        <v>D69A</v>
      </c>
      <c r="E246" s="1" t="s">
        <v>3641</v>
      </c>
      <c r="F246" s="1" t="s">
        <v>3642</v>
      </c>
    </row>
    <row r="247" spans="1:6" ht="15" customHeight="1" x14ac:dyDescent="0.35">
      <c r="A247" s="1" t="s">
        <v>49</v>
      </c>
      <c r="B247" s="1" t="s">
        <v>50</v>
      </c>
      <c r="C247" s="1" t="s">
        <v>109</v>
      </c>
      <c r="D247" s="1" t="str">
        <f t="shared" si="3"/>
        <v>D69A</v>
      </c>
      <c r="E247" s="1" t="s">
        <v>3639</v>
      </c>
      <c r="F247" s="1" t="s">
        <v>3640</v>
      </c>
    </row>
    <row r="248" spans="1:6" ht="15" customHeight="1" x14ac:dyDescent="0.35">
      <c r="A248" s="1" t="s">
        <v>49</v>
      </c>
      <c r="B248" s="1" t="s">
        <v>50</v>
      </c>
      <c r="C248" s="1" t="s">
        <v>109</v>
      </c>
      <c r="D248" s="1" t="str">
        <f t="shared" si="3"/>
        <v>D69A</v>
      </c>
      <c r="E248" s="1" t="s">
        <v>3637</v>
      </c>
      <c r="F248" s="1" t="s">
        <v>3638</v>
      </c>
    </row>
    <row r="249" spans="1:6" ht="15" customHeight="1" x14ac:dyDescent="0.35">
      <c r="A249" s="1" t="s">
        <v>49</v>
      </c>
      <c r="B249" s="1" t="s">
        <v>50</v>
      </c>
      <c r="C249" s="1" t="s">
        <v>109</v>
      </c>
      <c r="D249" s="1" t="str">
        <f t="shared" si="3"/>
        <v>D69A</v>
      </c>
      <c r="E249" s="1" t="s">
        <v>3635</v>
      </c>
      <c r="F249" s="1" t="s">
        <v>3636</v>
      </c>
    </row>
    <row r="250" spans="1:6" ht="15" customHeight="1" x14ac:dyDescent="0.35">
      <c r="A250" s="1" t="s">
        <v>49</v>
      </c>
      <c r="B250" s="1" t="s">
        <v>50</v>
      </c>
      <c r="C250" s="1" t="s">
        <v>109</v>
      </c>
      <c r="D250" s="1" t="str">
        <f t="shared" si="3"/>
        <v>D69A</v>
      </c>
      <c r="E250" s="1" t="s">
        <v>3633</v>
      </c>
      <c r="F250" s="1" t="s">
        <v>3634</v>
      </c>
    </row>
    <row r="251" spans="1:6" ht="15" customHeight="1" x14ac:dyDescent="0.35">
      <c r="A251" s="1" t="s">
        <v>49</v>
      </c>
      <c r="B251" s="1" t="s">
        <v>50</v>
      </c>
      <c r="C251" s="1" t="s">
        <v>109</v>
      </c>
      <c r="D251" s="1" t="str">
        <f t="shared" si="3"/>
        <v>D69A</v>
      </c>
      <c r="E251" s="1" t="s">
        <v>3631</v>
      </c>
      <c r="F251" s="1" t="s">
        <v>3632</v>
      </c>
    </row>
    <row r="252" spans="1:6" ht="15" customHeight="1" x14ac:dyDescent="0.35">
      <c r="A252" s="1" t="s">
        <v>49</v>
      </c>
      <c r="B252" s="1" t="s">
        <v>50</v>
      </c>
      <c r="C252" s="1" t="s">
        <v>109</v>
      </c>
      <c r="D252" s="1" t="str">
        <f t="shared" si="3"/>
        <v>D69A</v>
      </c>
      <c r="E252" s="1" t="s">
        <v>3629</v>
      </c>
      <c r="F252" s="1" t="s">
        <v>3630</v>
      </c>
    </row>
    <row r="253" spans="1:6" ht="15" customHeight="1" x14ac:dyDescent="0.35">
      <c r="A253" s="1" t="s">
        <v>49</v>
      </c>
      <c r="B253" s="1" t="s">
        <v>50</v>
      </c>
      <c r="C253" s="1" t="s">
        <v>109</v>
      </c>
      <c r="D253" s="1" t="str">
        <f t="shared" si="3"/>
        <v>D69A</v>
      </c>
      <c r="E253" s="1" t="s">
        <v>3627</v>
      </c>
      <c r="F253" s="1" t="s">
        <v>3628</v>
      </c>
    </row>
    <row r="254" spans="1:6" ht="15" customHeight="1" x14ac:dyDescent="0.35">
      <c r="A254" s="1" t="s">
        <v>49</v>
      </c>
      <c r="B254" s="1" t="s">
        <v>50</v>
      </c>
      <c r="C254" s="1" t="s">
        <v>109</v>
      </c>
      <c r="D254" s="1" t="str">
        <f t="shared" si="3"/>
        <v>D69A</v>
      </c>
      <c r="E254" s="1" t="s">
        <v>3625</v>
      </c>
      <c r="F254" s="1" t="s">
        <v>3626</v>
      </c>
    </row>
    <row r="255" spans="1:6" ht="15" customHeight="1" x14ac:dyDescent="0.35">
      <c r="A255" s="1" t="s">
        <v>49</v>
      </c>
      <c r="B255" s="1" t="s">
        <v>50</v>
      </c>
      <c r="C255" s="1" t="s">
        <v>109</v>
      </c>
      <c r="D255" s="1" t="str">
        <f t="shared" si="3"/>
        <v>D69A</v>
      </c>
      <c r="E255" s="1" t="s">
        <v>3623</v>
      </c>
      <c r="F255" s="1" t="s">
        <v>3624</v>
      </c>
    </row>
    <row r="256" spans="1:6" ht="15" customHeight="1" x14ac:dyDescent="0.35">
      <c r="A256" s="1" t="s">
        <v>49</v>
      </c>
      <c r="B256" s="1" t="s">
        <v>50</v>
      </c>
      <c r="C256" s="1" t="s">
        <v>109</v>
      </c>
      <c r="D256" s="1" t="str">
        <f t="shared" si="3"/>
        <v>D69A</v>
      </c>
      <c r="E256" s="1" t="s">
        <v>3621</v>
      </c>
      <c r="F256" s="1" t="s">
        <v>3622</v>
      </c>
    </row>
    <row r="257" spans="1:6" ht="15" customHeight="1" x14ac:dyDescent="0.35">
      <c r="A257" s="1" t="s">
        <v>49</v>
      </c>
      <c r="B257" s="1" t="s">
        <v>50</v>
      </c>
      <c r="C257" s="1" t="s">
        <v>109</v>
      </c>
      <c r="D257" s="1" t="str">
        <f t="shared" ref="D257:D320" si="4">_xlfn.IFNA(VLOOKUP(C257,Rec_Comités,2,FALSE),"-xXx-")</f>
        <v>D69A</v>
      </c>
      <c r="E257" s="1" t="s">
        <v>3619</v>
      </c>
      <c r="F257" s="1" t="s">
        <v>3620</v>
      </c>
    </row>
    <row r="258" spans="1:6" ht="15" customHeight="1" x14ac:dyDescent="0.35">
      <c r="A258" s="1" t="s">
        <v>49</v>
      </c>
      <c r="B258" s="1" t="s">
        <v>50</v>
      </c>
      <c r="C258" s="1" t="s">
        <v>109</v>
      </c>
      <c r="D258" s="1" t="str">
        <f t="shared" si="4"/>
        <v>D69A</v>
      </c>
      <c r="E258" s="1" t="s">
        <v>3617</v>
      </c>
      <c r="F258" s="1" t="s">
        <v>3618</v>
      </c>
    </row>
    <row r="259" spans="1:6" ht="15" customHeight="1" x14ac:dyDescent="0.35">
      <c r="A259" s="1" t="s">
        <v>49</v>
      </c>
      <c r="B259" s="1" t="s">
        <v>50</v>
      </c>
      <c r="C259" s="1" t="s">
        <v>109</v>
      </c>
      <c r="D259" s="1" t="str">
        <f t="shared" si="4"/>
        <v>D69A</v>
      </c>
      <c r="E259" s="1" t="s">
        <v>3615</v>
      </c>
      <c r="F259" s="1" t="s">
        <v>3616</v>
      </c>
    </row>
    <row r="260" spans="1:6" ht="15" customHeight="1" x14ac:dyDescent="0.35">
      <c r="A260" s="1" t="s">
        <v>49</v>
      </c>
      <c r="B260" s="1" t="s">
        <v>50</v>
      </c>
      <c r="C260" s="1" t="s">
        <v>109</v>
      </c>
      <c r="D260" s="1" t="str">
        <f t="shared" si="4"/>
        <v>D69A</v>
      </c>
      <c r="E260" s="1" t="s">
        <v>3613</v>
      </c>
      <c r="F260" s="1" t="s">
        <v>3614</v>
      </c>
    </row>
    <row r="261" spans="1:6" ht="15" customHeight="1" x14ac:dyDescent="0.35">
      <c r="A261" s="1" t="s">
        <v>49</v>
      </c>
      <c r="B261" s="1" t="s">
        <v>50</v>
      </c>
      <c r="C261" s="1" t="s">
        <v>109</v>
      </c>
      <c r="D261" s="1" t="str">
        <f t="shared" si="4"/>
        <v>D69A</v>
      </c>
      <c r="E261" s="1" t="s">
        <v>3611</v>
      </c>
      <c r="F261" s="1" t="s">
        <v>3612</v>
      </c>
    </row>
    <row r="262" spans="1:6" ht="15" customHeight="1" x14ac:dyDescent="0.35">
      <c r="A262" s="1" t="s">
        <v>49</v>
      </c>
      <c r="B262" s="1" t="s">
        <v>50</v>
      </c>
      <c r="C262" s="1" t="s">
        <v>109</v>
      </c>
      <c r="D262" s="1" t="str">
        <f t="shared" si="4"/>
        <v>D69A</v>
      </c>
      <c r="E262" s="1" t="s">
        <v>3609</v>
      </c>
      <c r="F262" s="1" t="s">
        <v>3610</v>
      </c>
    </row>
    <row r="263" spans="1:6" ht="15" customHeight="1" x14ac:dyDescent="0.35">
      <c r="A263" s="1" t="s">
        <v>49</v>
      </c>
      <c r="B263" s="1" t="s">
        <v>50</v>
      </c>
      <c r="C263" s="1" t="s">
        <v>109</v>
      </c>
      <c r="D263" s="1" t="str">
        <f t="shared" si="4"/>
        <v>D69A</v>
      </c>
      <c r="E263" s="1" t="s">
        <v>3607</v>
      </c>
      <c r="F263" s="1" t="s">
        <v>3608</v>
      </c>
    </row>
    <row r="264" spans="1:6" ht="15" customHeight="1" x14ac:dyDescent="0.35">
      <c r="A264" s="1" t="s">
        <v>49</v>
      </c>
      <c r="B264" s="1" t="s">
        <v>50</v>
      </c>
      <c r="C264" s="1" t="s">
        <v>109</v>
      </c>
      <c r="D264" s="1" t="str">
        <f t="shared" si="4"/>
        <v>D69A</v>
      </c>
      <c r="E264" s="1" t="s">
        <v>3605</v>
      </c>
      <c r="F264" s="1" t="s">
        <v>3606</v>
      </c>
    </row>
    <row r="265" spans="1:6" ht="15" customHeight="1" x14ac:dyDescent="0.35">
      <c r="A265" s="1" t="s">
        <v>49</v>
      </c>
      <c r="B265" s="1" t="s">
        <v>50</v>
      </c>
      <c r="C265" s="1" t="s">
        <v>109</v>
      </c>
      <c r="D265" s="1" t="str">
        <f t="shared" si="4"/>
        <v>D69A</v>
      </c>
      <c r="E265" s="1" t="s">
        <v>3603</v>
      </c>
      <c r="F265" s="1" t="s">
        <v>3604</v>
      </c>
    </row>
    <row r="266" spans="1:6" ht="15" customHeight="1" x14ac:dyDescent="0.35">
      <c r="A266" s="1" t="s">
        <v>49</v>
      </c>
      <c r="B266" s="1" t="s">
        <v>50</v>
      </c>
      <c r="C266" s="1" t="s">
        <v>109</v>
      </c>
      <c r="D266" s="1" t="str">
        <f t="shared" si="4"/>
        <v>D69A</v>
      </c>
      <c r="E266" s="1" t="s">
        <v>3601</v>
      </c>
      <c r="F266" s="1" t="s">
        <v>3602</v>
      </c>
    </row>
    <row r="267" spans="1:6" ht="15" customHeight="1" x14ac:dyDescent="0.35">
      <c r="A267" s="1" t="s">
        <v>49</v>
      </c>
      <c r="B267" s="1" t="s">
        <v>50</v>
      </c>
      <c r="C267" s="1" t="s">
        <v>111</v>
      </c>
      <c r="D267" s="1" t="str">
        <f t="shared" si="4"/>
        <v>D73A</v>
      </c>
      <c r="E267" s="1" t="s">
        <v>3599</v>
      </c>
      <c r="F267" s="1" t="s">
        <v>3600</v>
      </c>
    </row>
    <row r="268" spans="1:6" ht="15" customHeight="1" x14ac:dyDescent="0.35">
      <c r="A268" s="1" t="s">
        <v>49</v>
      </c>
      <c r="B268" s="1" t="s">
        <v>50</v>
      </c>
      <c r="C268" s="1" t="s">
        <v>111</v>
      </c>
      <c r="D268" s="1" t="str">
        <f t="shared" si="4"/>
        <v>D73A</v>
      </c>
      <c r="E268" s="1" t="s">
        <v>3597</v>
      </c>
      <c r="F268" s="1" t="s">
        <v>3598</v>
      </c>
    </row>
    <row r="269" spans="1:6" ht="15" customHeight="1" x14ac:dyDescent="0.35">
      <c r="A269" s="1" t="s">
        <v>49</v>
      </c>
      <c r="B269" s="1" t="s">
        <v>50</v>
      </c>
      <c r="C269" s="1" t="s">
        <v>111</v>
      </c>
      <c r="D269" s="1" t="str">
        <f t="shared" si="4"/>
        <v>D73A</v>
      </c>
      <c r="E269" s="1" t="s">
        <v>3595</v>
      </c>
      <c r="F269" s="1" t="s">
        <v>3596</v>
      </c>
    </row>
    <row r="270" spans="1:6" ht="15" customHeight="1" x14ac:dyDescent="0.35">
      <c r="A270" s="1" t="s">
        <v>49</v>
      </c>
      <c r="B270" s="1" t="s">
        <v>50</v>
      </c>
      <c r="C270" s="1" t="s">
        <v>111</v>
      </c>
      <c r="D270" s="1" t="str">
        <f t="shared" si="4"/>
        <v>D73A</v>
      </c>
      <c r="E270" s="1" t="s">
        <v>3593</v>
      </c>
      <c r="F270" s="1" t="s">
        <v>3594</v>
      </c>
    </row>
    <row r="271" spans="1:6" ht="15" customHeight="1" x14ac:dyDescent="0.35">
      <c r="A271" s="1" t="s">
        <v>49</v>
      </c>
      <c r="B271" s="1" t="s">
        <v>50</v>
      </c>
      <c r="C271" s="1" t="s">
        <v>111</v>
      </c>
      <c r="D271" s="1" t="str">
        <f t="shared" si="4"/>
        <v>D73A</v>
      </c>
      <c r="E271" s="1" t="s">
        <v>3591</v>
      </c>
      <c r="F271" s="1" t="s">
        <v>3592</v>
      </c>
    </row>
    <row r="272" spans="1:6" ht="15" customHeight="1" x14ac:dyDescent="0.35">
      <c r="A272" s="1" t="s">
        <v>49</v>
      </c>
      <c r="B272" s="1" t="s">
        <v>50</v>
      </c>
      <c r="C272" s="1" t="s">
        <v>111</v>
      </c>
      <c r="D272" s="1" t="str">
        <f t="shared" si="4"/>
        <v>D73A</v>
      </c>
      <c r="E272" s="1" t="s">
        <v>3589</v>
      </c>
      <c r="F272" s="1" t="s">
        <v>3590</v>
      </c>
    </row>
    <row r="273" spans="1:6" ht="15" customHeight="1" x14ac:dyDescent="0.35">
      <c r="A273" s="1" t="s">
        <v>49</v>
      </c>
      <c r="B273" s="1" t="s">
        <v>50</v>
      </c>
      <c r="C273" s="1" t="s">
        <v>111</v>
      </c>
      <c r="D273" s="1" t="str">
        <f t="shared" si="4"/>
        <v>D73A</v>
      </c>
      <c r="E273" s="1" t="s">
        <v>3587</v>
      </c>
      <c r="F273" s="1" t="s">
        <v>3588</v>
      </c>
    </row>
    <row r="274" spans="1:6" ht="15" customHeight="1" x14ac:dyDescent="0.35">
      <c r="A274" s="1" t="s">
        <v>49</v>
      </c>
      <c r="B274" s="1" t="s">
        <v>50</v>
      </c>
      <c r="C274" s="1" t="s">
        <v>111</v>
      </c>
      <c r="D274" s="1" t="str">
        <f t="shared" si="4"/>
        <v>D73A</v>
      </c>
      <c r="E274" s="1" t="s">
        <v>3585</v>
      </c>
      <c r="F274" s="1" t="s">
        <v>3586</v>
      </c>
    </row>
    <row r="275" spans="1:6" ht="15" customHeight="1" x14ac:dyDescent="0.35">
      <c r="A275" s="1" t="s">
        <v>49</v>
      </c>
      <c r="B275" s="1" t="s">
        <v>50</v>
      </c>
      <c r="C275" s="1" t="s">
        <v>111</v>
      </c>
      <c r="D275" s="1" t="str">
        <f t="shared" si="4"/>
        <v>D73A</v>
      </c>
      <c r="E275" s="1" t="s">
        <v>3583</v>
      </c>
      <c r="F275" s="1" t="s">
        <v>3584</v>
      </c>
    </row>
    <row r="276" spans="1:6" ht="15" customHeight="1" x14ac:dyDescent="0.35">
      <c r="A276" s="1" t="s">
        <v>49</v>
      </c>
      <c r="B276" s="1" t="s">
        <v>50</v>
      </c>
      <c r="C276" s="1" t="s">
        <v>111</v>
      </c>
      <c r="D276" s="1" t="str">
        <f t="shared" si="4"/>
        <v>D73A</v>
      </c>
      <c r="E276" s="1" t="s">
        <v>3581</v>
      </c>
      <c r="F276" s="1" t="s">
        <v>3582</v>
      </c>
    </row>
    <row r="277" spans="1:6" ht="15" customHeight="1" x14ac:dyDescent="0.35">
      <c r="A277" s="1" t="s">
        <v>51</v>
      </c>
      <c r="B277" s="1" t="s">
        <v>52</v>
      </c>
      <c r="C277" s="1" t="s">
        <v>113</v>
      </c>
      <c r="D277" s="1" t="str">
        <f t="shared" si="4"/>
        <v>D21A</v>
      </c>
      <c r="E277" s="1" t="s">
        <v>3579</v>
      </c>
      <c r="F277" s="1" t="s">
        <v>3580</v>
      </c>
    </row>
    <row r="278" spans="1:6" ht="15" customHeight="1" x14ac:dyDescent="0.35">
      <c r="A278" s="1" t="s">
        <v>51</v>
      </c>
      <c r="B278" s="1" t="s">
        <v>52</v>
      </c>
      <c r="C278" s="1" t="s">
        <v>113</v>
      </c>
      <c r="D278" s="1" t="str">
        <f t="shared" si="4"/>
        <v>D21A</v>
      </c>
      <c r="E278" s="1" t="s">
        <v>3577</v>
      </c>
      <c r="F278" s="1" t="s">
        <v>3578</v>
      </c>
    </row>
    <row r="279" spans="1:6" ht="15" customHeight="1" x14ac:dyDescent="0.35">
      <c r="A279" s="1" t="s">
        <v>51</v>
      </c>
      <c r="B279" s="1" t="s">
        <v>52</v>
      </c>
      <c r="C279" s="1" t="s">
        <v>113</v>
      </c>
      <c r="D279" s="1" t="str">
        <f t="shared" si="4"/>
        <v>D21A</v>
      </c>
      <c r="E279" s="1" t="s">
        <v>3575</v>
      </c>
      <c r="F279" s="1" t="s">
        <v>3576</v>
      </c>
    </row>
    <row r="280" spans="1:6" ht="15" customHeight="1" x14ac:dyDescent="0.35">
      <c r="A280" s="1" t="s">
        <v>51</v>
      </c>
      <c r="B280" s="1" t="s">
        <v>52</v>
      </c>
      <c r="C280" s="1" t="s">
        <v>113</v>
      </c>
      <c r="D280" s="1" t="str">
        <f t="shared" si="4"/>
        <v>D21A</v>
      </c>
      <c r="E280" s="1" t="s">
        <v>3573</v>
      </c>
      <c r="F280" s="1" t="s">
        <v>3574</v>
      </c>
    </row>
    <row r="281" spans="1:6" ht="15" customHeight="1" x14ac:dyDescent="0.35">
      <c r="A281" s="1" t="s">
        <v>51</v>
      </c>
      <c r="B281" s="1" t="s">
        <v>52</v>
      </c>
      <c r="C281" s="1" t="s">
        <v>113</v>
      </c>
      <c r="D281" s="1" t="str">
        <f t="shared" si="4"/>
        <v>D21A</v>
      </c>
      <c r="E281" s="1" t="s">
        <v>3571</v>
      </c>
      <c r="F281" s="1" t="s">
        <v>3572</v>
      </c>
    </row>
    <row r="282" spans="1:6" ht="15" customHeight="1" x14ac:dyDescent="0.35">
      <c r="A282" s="1" t="s">
        <v>51</v>
      </c>
      <c r="B282" s="1" t="s">
        <v>52</v>
      </c>
      <c r="C282" s="1" t="s">
        <v>113</v>
      </c>
      <c r="D282" s="1" t="str">
        <f t="shared" si="4"/>
        <v>D21A</v>
      </c>
      <c r="E282" s="1" t="s">
        <v>3569</v>
      </c>
      <c r="F282" s="1" t="s">
        <v>3570</v>
      </c>
    </row>
    <row r="283" spans="1:6" ht="15" customHeight="1" x14ac:dyDescent="0.35">
      <c r="A283" s="1" t="s">
        <v>51</v>
      </c>
      <c r="B283" s="1" t="s">
        <v>52</v>
      </c>
      <c r="C283" s="1" t="s">
        <v>113</v>
      </c>
      <c r="D283" s="1" t="str">
        <f t="shared" si="4"/>
        <v>D21A</v>
      </c>
      <c r="E283" s="1" t="s">
        <v>3567</v>
      </c>
      <c r="F283" s="1" t="s">
        <v>3568</v>
      </c>
    </row>
    <row r="284" spans="1:6" ht="15" customHeight="1" x14ac:dyDescent="0.35">
      <c r="A284" s="1" t="s">
        <v>51</v>
      </c>
      <c r="B284" s="1" t="s">
        <v>52</v>
      </c>
      <c r="C284" s="1" t="s">
        <v>113</v>
      </c>
      <c r="D284" s="1" t="str">
        <f t="shared" si="4"/>
        <v>D21A</v>
      </c>
      <c r="E284" s="1" t="s">
        <v>3565</v>
      </c>
      <c r="F284" s="1" t="s">
        <v>3566</v>
      </c>
    </row>
    <row r="285" spans="1:6" ht="15" customHeight="1" x14ac:dyDescent="0.35">
      <c r="A285" s="1" t="s">
        <v>51</v>
      </c>
      <c r="B285" s="1" t="s">
        <v>52</v>
      </c>
      <c r="C285" s="1" t="s">
        <v>113</v>
      </c>
      <c r="D285" s="1" t="str">
        <f t="shared" si="4"/>
        <v>D21A</v>
      </c>
      <c r="E285" s="1" t="s">
        <v>3563</v>
      </c>
      <c r="F285" s="1" t="s">
        <v>3564</v>
      </c>
    </row>
    <row r="286" spans="1:6" ht="15" customHeight="1" x14ac:dyDescent="0.35">
      <c r="A286" s="1" t="s">
        <v>51</v>
      </c>
      <c r="B286" s="1" t="s">
        <v>52</v>
      </c>
      <c r="C286" s="1" t="s">
        <v>113</v>
      </c>
      <c r="D286" s="1" t="str">
        <f t="shared" si="4"/>
        <v>D21A</v>
      </c>
      <c r="E286" s="1" t="s">
        <v>3561</v>
      </c>
      <c r="F286" s="1" t="s">
        <v>3562</v>
      </c>
    </row>
    <row r="287" spans="1:6" ht="15" customHeight="1" x14ac:dyDescent="0.35">
      <c r="A287" s="1" t="s">
        <v>51</v>
      </c>
      <c r="B287" s="1" t="s">
        <v>52</v>
      </c>
      <c r="C287" s="1" t="s">
        <v>113</v>
      </c>
      <c r="D287" s="1" t="str">
        <f t="shared" si="4"/>
        <v>D21A</v>
      </c>
      <c r="E287" s="1" t="s">
        <v>3559</v>
      </c>
      <c r="F287" s="1" t="s">
        <v>3560</v>
      </c>
    </row>
    <row r="288" spans="1:6" ht="15" customHeight="1" x14ac:dyDescent="0.35">
      <c r="A288" s="1" t="s">
        <v>51</v>
      </c>
      <c r="B288" s="1" t="s">
        <v>52</v>
      </c>
      <c r="C288" s="1" t="s">
        <v>113</v>
      </c>
      <c r="D288" s="1" t="str">
        <f t="shared" si="4"/>
        <v>D21A</v>
      </c>
      <c r="E288" s="1" t="s">
        <v>3557</v>
      </c>
      <c r="F288" s="1" t="s">
        <v>3558</v>
      </c>
    </row>
    <row r="289" spans="1:6" ht="15" customHeight="1" x14ac:dyDescent="0.35">
      <c r="A289" s="1" t="s">
        <v>51</v>
      </c>
      <c r="B289" s="1" t="s">
        <v>52</v>
      </c>
      <c r="C289" s="1" t="s">
        <v>113</v>
      </c>
      <c r="D289" s="1" t="str">
        <f t="shared" si="4"/>
        <v>D21A</v>
      </c>
      <c r="E289" s="1" t="s">
        <v>3555</v>
      </c>
      <c r="F289" s="1" t="s">
        <v>3556</v>
      </c>
    </row>
    <row r="290" spans="1:6" ht="15" customHeight="1" x14ac:dyDescent="0.35">
      <c r="A290" s="1" t="s">
        <v>51</v>
      </c>
      <c r="B290" s="1" t="s">
        <v>52</v>
      </c>
      <c r="C290" s="1" t="s">
        <v>113</v>
      </c>
      <c r="D290" s="1" t="str">
        <f t="shared" si="4"/>
        <v>D21A</v>
      </c>
      <c r="E290" s="1" t="s">
        <v>3553</v>
      </c>
      <c r="F290" s="1" t="s">
        <v>3554</v>
      </c>
    </row>
    <row r="291" spans="1:6" ht="15" customHeight="1" x14ac:dyDescent="0.35">
      <c r="A291" s="1" t="s">
        <v>51</v>
      </c>
      <c r="B291" s="1" t="s">
        <v>52</v>
      </c>
      <c r="C291" s="1" t="s">
        <v>113</v>
      </c>
      <c r="D291" s="1" t="str">
        <f t="shared" si="4"/>
        <v>D21A</v>
      </c>
      <c r="E291" s="1" t="s">
        <v>3551</v>
      </c>
      <c r="F291" s="1" t="s">
        <v>3552</v>
      </c>
    </row>
    <row r="292" spans="1:6" ht="15" customHeight="1" x14ac:dyDescent="0.35">
      <c r="A292" s="1" t="s">
        <v>51</v>
      </c>
      <c r="B292" s="1" t="s">
        <v>52</v>
      </c>
      <c r="C292" s="1" t="s">
        <v>113</v>
      </c>
      <c r="D292" s="1" t="str">
        <f t="shared" si="4"/>
        <v>D21A</v>
      </c>
      <c r="E292" s="1" t="s">
        <v>3549</v>
      </c>
      <c r="F292" s="1" t="s">
        <v>3550</v>
      </c>
    </row>
    <row r="293" spans="1:6" ht="15" customHeight="1" x14ac:dyDescent="0.35">
      <c r="A293" s="1" t="s">
        <v>51</v>
      </c>
      <c r="B293" s="1" t="s">
        <v>52</v>
      </c>
      <c r="C293" s="1" t="s">
        <v>113</v>
      </c>
      <c r="D293" s="1" t="str">
        <f t="shared" si="4"/>
        <v>D21A</v>
      </c>
      <c r="E293" s="1" t="s">
        <v>3547</v>
      </c>
      <c r="F293" s="1" t="s">
        <v>3548</v>
      </c>
    </row>
    <row r="294" spans="1:6" ht="15" customHeight="1" x14ac:dyDescent="0.35">
      <c r="A294" s="1" t="s">
        <v>51</v>
      </c>
      <c r="B294" s="1" t="s">
        <v>52</v>
      </c>
      <c r="C294" s="1" t="s">
        <v>113</v>
      </c>
      <c r="D294" s="1" t="str">
        <f t="shared" si="4"/>
        <v>D21A</v>
      </c>
      <c r="E294" s="1" t="s">
        <v>3545</v>
      </c>
      <c r="F294" s="1" t="s">
        <v>3546</v>
      </c>
    </row>
    <row r="295" spans="1:6" ht="15" customHeight="1" x14ac:dyDescent="0.35">
      <c r="A295" s="1" t="s">
        <v>51</v>
      </c>
      <c r="B295" s="1" t="s">
        <v>52</v>
      </c>
      <c r="C295" s="1" t="s">
        <v>115</v>
      </c>
      <c r="D295" s="1" t="str">
        <f t="shared" si="4"/>
        <v>D25A</v>
      </c>
      <c r="E295" s="1" t="s">
        <v>3543</v>
      </c>
      <c r="F295" s="1" t="s">
        <v>3544</v>
      </c>
    </row>
    <row r="296" spans="1:6" ht="15" customHeight="1" x14ac:dyDescent="0.35">
      <c r="A296" s="1" t="s">
        <v>51</v>
      </c>
      <c r="B296" s="1" t="s">
        <v>52</v>
      </c>
      <c r="C296" s="1" t="s">
        <v>115</v>
      </c>
      <c r="D296" s="1" t="str">
        <f t="shared" si="4"/>
        <v>D25A</v>
      </c>
      <c r="E296" s="1" t="s">
        <v>3541</v>
      </c>
      <c r="F296" s="1" t="s">
        <v>3542</v>
      </c>
    </row>
    <row r="297" spans="1:6" ht="15" customHeight="1" x14ac:dyDescent="0.35">
      <c r="A297" s="1" t="s">
        <v>51</v>
      </c>
      <c r="B297" s="1" t="s">
        <v>52</v>
      </c>
      <c r="C297" s="1" t="s">
        <v>115</v>
      </c>
      <c r="D297" s="1" t="str">
        <f t="shared" si="4"/>
        <v>D25A</v>
      </c>
      <c r="E297" s="1" t="s">
        <v>3539</v>
      </c>
      <c r="F297" s="1" t="s">
        <v>3540</v>
      </c>
    </row>
    <row r="298" spans="1:6" ht="15" customHeight="1" x14ac:dyDescent="0.35">
      <c r="A298" s="1" t="s">
        <v>51</v>
      </c>
      <c r="B298" s="1" t="s">
        <v>52</v>
      </c>
      <c r="C298" s="1" t="s">
        <v>115</v>
      </c>
      <c r="D298" s="1" t="str">
        <f t="shared" si="4"/>
        <v>D25A</v>
      </c>
      <c r="E298" s="1" t="s">
        <v>3537</v>
      </c>
      <c r="F298" s="1" t="s">
        <v>3538</v>
      </c>
    </row>
    <row r="299" spans="1:6" ht="15" customHeight="1" x14ac:dyDescent="0.35">
      <c r="A299" s="1" t="s">
        <v>51</v>
      </c>
      <c r="B299" s="1" t="s">
        <v>52</v>
      </c>
      <c r="C299" s="1" t="s">
        <v>115</v>
      </c>
      <c r="D299" s="1" t="str">
        <f t="shared" si="4"/>
        <v>D25A</v>
      </c>
      <c r="E299" s="1" t="s">
        <v>3535</v>
      </c>
      <c r="F299" s="1" t="s">
        <v>3536</v>
      </c>
    </row>
    <row r="300" spans="1:6" ht="15" customHeight="1" x14ac:dyDescent="0.35">
      <c r="A300" s="1" t="s">
        <v>51</v>
      </c>
      <c r="B300" s="1" t="s">
        <v>52</v>
      </c>
      <c r="C300" s="1" t="s">
        <v>115</v>
      </c>
      <c r="D300" s="1" t="str">
        <f t="shared" si="4"/>
        <v>D25A</v>
      </c>
      <c r="E300" s="1" t="s">
        <v>3533</v>
      </c>
      <c r="F300" s="1" t="s">
        <v>3534</v>
      </c>
    </row>
    <row r="301" spans="1:6" ht="15" customHeight="1" x14ac:dyDescent="0.35">
      <c r="A301" s="1" t="s">
        <v>51</v>
      </c>
      <c r="B301" s="1" t="s">
        <v>52</v>
      </c>
      <c r="C301" s="1" t="s">
        <v>115</v>
      </c>
      <c r="D301" s="1" t="str">
        <f t="shared" si="4"/>
        <v>D25A</v>
      </c>
      <c r="E301" s="1" t="s">
        <v>3531</v>
      </c>
      <c r="F301" s="1" t="s">
        <v>3532</v>
      </c>
    </row>
    <row r="302" spans="1:6" ht="15" customHeight="1" x14ac:dyDescent="0.35">
      <c r="A302" s="1" t="s">
        <v>51</v>
      </c>
      <c r="B302" s="1" t="s">
        <v>52</v>
      </c>
      <c r="C302" s="1" t="s">
        <v>115</v>
      </c>
      <c r="D302" s="1" t="str">
        <f t="shared" si="4"/>
        <v>D25A</v>
      </c>
      <c r="E302" s="1" t="s">
        <v>3529</v>
      </c>
      <c r="F302" s="1" t="s">
        <v>3530</v>
      </c>
    </row>
    <row r="303" spans="1:6" ht="15" customHeight="1" x14ac:dyDescent="0.35">
      <c r="A303" s="1" t="s">
        <v>51</v>
      </c>
      <c r="B303" s="1" t="s">
        <v>52</v>
      </c>
      <c r="C303" s="1" t="s">
        <v>115</v>
      </c>
      <c r="D303" s="1" t="str">
        <f t="shared" si="4"/>
        <v>D25A</v>
      </c>
      <c r="E303" s="1" t="s">
        <v>3527</v>
      </c>
      <c r="F303" s="1" t="s">
        <v>3528</v>
      </c>
    </row>
    <row r="304" spans="1:6" ht="15" customHeight="1" x14ac:dyDescent="0.35">
      <c r="A304" s="1" t="s">
        <v>51</v>
      </c>
      <c r="B304" s="1" t="s">
        <v>52</v>
      </c>
      <c r="C304" s="1" t="s">
        <v>115</v>
      </c>
      <c r="D304" s="1" t="str">
        <f t="shared" si="4"/>
        <v>D25A</v>
      </c>
      <c r="E304" s="1" t="s">
        <v>3525</v>
      </c>
      <c r="F304" s="1" t="s">
        <v>3526</v>
      </c>
    </row>
    <row r="305" spans="1:6" ht="15" customHeight="1" x14ac:dyDescent="0.35">
      <c r="A305" s="1" t="s">
        <v>51</v>
      </c>
      <c r="B305" s="1" t="s">
        <v>52</v>
      </c>
      <c r="C305" s="1" t="s">
        <v>117</v>
      </c>
      <c r="D305" s="1" t="str">
        <f t="shared" si="4"/>
        <v>D70A</v>
      </c>
      <c r="E305" s="1" t="s">
        <v>3523</v>
      </c>
      <c r="F305" s="1" t="s">
        <v>3524</v>
      </c>
    </row>
    <row r="306" spans="1:6" ht="15" customHeight="1" x14ac:dyDescent="0.35">
      <c r="A306" s="1" t="s">
        <v>51</v>
      </c>
      <c r="B306" s="1" t="s">
        <v>52</v>
      </c>
      <c r="C306" s="1" t="s">
        <v>117</v>
      </c>
      <c r="D306" s="1" t="str">
        <f t="shared" si="4"/>
        <v>D70A</v>
      </c>
      <c r="E306" s="1" t="s">
        <v>3521</v>
      </c>
      <c r="F306" s="1" t="s">
        <v>3522</v>
      </c>
    </row>
    <row r="307" spans="1:6" ht="15" customHeight="1" x14ac:dyDescent="0.35">
      <c r="A307" s="1" t="s">
        <v>51</v>
      </c>
      <c r="B307" s="1" t="s">
        <v>52</v>
      </c>
      <c r="C307" s="1" t="s">
        <v>117</v>
      </c>
      <c r="D307" s="1" t="str">
        <f t="shared" si="4"/>
        <v>D70A</v>
      </c>
      <c r="E307" s="1" t="s">
        <v>3519</v>
      </c>
      <c r="F307" s="1" t="s">
        <v>3520</v>
      </c>
    </row>
    <row r="308" spans="1:6" ht="15" customHeight="1" x14ac:dyDescent="0.35">
      <c r="A308" s="1" t="s">
        <v>51</v>
      </c>
      <c r="B308" s="1" t="s">
        <v>52</v>
      </c>
      <c r="C308" s="1" t="s">
        <v>117</v>
      </c>
      <c r="D308" s="1" t="str">
        <f t="shared" si="4"/>
        <v>D70A</v>
      </c>
      <c r="E308" s="1" t="s">
        <v>3517</v>
      </c>
      <c r="F308" s="1" t="s">
        <v>3518</v>
      </c>
    </row>
    <row r="309" spans="1:6" ht="15" customHeight="1" x14ac:dyDescent="0.35">
      <c r="A309" s="1" t="s">
        <v>51</v>
      </c>
      <c r="B309" s="1" t="s">
        <v>52</v>
      </c>
      <c r="C309" s="1" t="s">
        <v>117</v>
      </c>
      <c r="D309" s="1" t="str">
        <f t="shared" si="4"/>
        <v>D70A</v>
      </c>
      <c r="E309" s="1" t="s">
        <v>3515</v>
      </c>
      <c r="F309" s="1" t="s">
        <v>3516</v>
      </c>
    </row>
    <row r="310" spans="1:6" ht="15" customHeight="1" x14ac:dyDescent="0.35">
      <c r="A310" s="1" t="s">
        <v>51</v>
      </c>
      <c r="B310" s="1" t="s">
        <v>52</v>
      </c>
      <c r="C310" s="1" t="s">
        <v>119</v>
      </c>
      <c r="D310" s="1" t="str">
        <f t="shared" si="4"/>
        <v>D39A</v>
      </c>
      <c r="E310" s="1" t="s">
        <v>3513</v>
      </c>
      <c r="F310" s="1" t="s">
        <v>3514</v>
      </c>
    </row>
    <row r="311" spans="1:6" ht="15" customHeight="1" x14ac:dyDescent="0.35">
      <c r="A311" s="1" t="s">
        <v>51</v>
      </c>
      <c r="B311" s="1" t="s">
        <v>52</v>
      </c>
      <c r="C311" s="1" t="s">
        <v>119</v>
      </c>
      <c r="D311" s="1" t="str">
        <f t="shared" si="4"/>
        <v>D39A</v>
      </c>
      <c r="E311" s="1" t="s">
        <v>3511</v>
      </c>
      <c r="F311" s="1" t="s">
        <v>3512</v>
      </c>
    </row>
    <row r="312" spans="1:6" ht="15" customHeight="1" x14ac:dyDescent="0.35">
      <c r="A312" s="1" t="s">
        <v>51</v>
      </c>
      <c r="B312" s="1" t="s">
        <v>52</v>
      </c>
      <c r="C312" s="1" t="s">
        <v>119</v>
      </c>
      <c r="D312" s="1" t="str">
        <f t="shared" si="4"/>
        <v>D39A</v>
      </c>
      <c r="E312" s="1" t="s">
        <v>3509</v>
      </c>
      <c r="F312" s="1" t="s">
        <v>3510</v>
      </c>
    </row>
    <row r="313" spans="1:6" ht="15" customHeight="1" x14ac:dyDescent="0.35">
      <c r="A313" s="1" t="s">
        <v>51</v>
      </c>
      <c r="B313" s="1" t="s">
        <v>52</v>
      </c>
      <c r="C313" s="1" t="s">
        <v>119</v>
      </c>
      <c r="D313" s="1" t="str">
        <f t="shared" si="4"/>
        <v>D39A</v>
      </c>
      <c r="E313" s="1" t="s">
        <v>3507</v>
      </c>
      <c r="F313" s="1" t="s">
        <v>3508</v>
      </c>
    </row>
    <row r="314" spans="1:6" ht="15" customHeight="1" x14ac:dyDescent="0.35">
      <c r="A314" s="1" t="s">
        <v>51</v>
      </c>
      <c r="B314" s="1" t="s">
        <v>52</v>
      </c>
      <c r="C314" s="1" t="s">
        <v>119</v>
      </c>
      <c r="D314" s="1" t="str">
        <f t="shared" si="4"/>
        <v>D39A</v>
      </c>
      <c r="E314" s="1" t="s">
        <v>3505</v>
      </c>
      <c r="F314" s="1" t="s">
        <v>3506</v>
      </c>
    </row>
    <row r="315" spans="1:6" ht="15" customHeight="1" x14ac:dyDescent="0.35">
      <c r="A315" s="1" t="s">
        <v>51</v>
      </c>
      <c r="B315" s="1" t="s">
        <v>52</v>
      </c>
      <c r="C315" s="1" t="s">
        <v>119</v>
      </c>
      <c r="D315" s="1" t="str">
        <f t="shared" si="4"/>
        <v>D39A</v>
      </c>
      <c r="E315" s="1" t="s">
        <v>3503</v>
      </c>
      <c r="F315" s="1" t="s">
        <v>3504</v>
      </c>
    </row>
    <row r="316" spans="1:6" ht="15" customHeight="1" x14ac:dyDescent="0.35">
      <c r="A316" s="1" t="s">
        <v>51</v>
      </c>
      <c r="B316" s="1" t="s">
        <v>52</v>
      </c>
      <c r="C316" s="1" t="s">
        <v>119</v>
      </c>
      <c r="D316" s="1" t="str">
        <f t="shared" si="4"/>
        <v>D39A</v>
      </c>
      <c r="E316" s="1" t="s">
        <v>3501</v>
      </c>
      <c r="F316" s="1" t="s">
        <v>3502</v>
      </c>
    </row>
    <row r="317" spans="1:6" ht="15" customHeight="1" x14ac:dyDescent="0.35">
      <c r="A317" s="1" t="s">
        <v>51</v>
      </c>
      <c r="B317" s="1" t="s">
        <v>52</v>
      </c>
      <c r="C317" s="1" t="s">
        <v>119</v>
      </c>
      <c r="D317" s="1" t="str">
        <f t="shared" si="4"/>
        <v>D39A</v>
      </c>
      <c r="E317" s="1" t="s">
        <v>3499</v>
      </c>
      <c r="F317" s="1" t="s">
        <v>3500</v>
      </c>
    </row>
    <row r="318" spans="1:6" ht="15" customHeight="1" x14ac:dyDescent="0.35">
      <c r="A318" s="1" t="s">
        <v>51</v>
      </c>
      <c r="B318" s="1" t="s">
        <v>52</v>
      </c>
      <c r="C318" s="1" t="s">
        <v>119</v>
      </c>
      <c r="D318" s="1" t="str">
        <f t="shared" si="4"/>
        <v>D39A</v>
      </c>
      <c r="E318" s="1" t="s">
        <v>3497</v>
      </c>
      <c r="F318" s="1" t="s">
        <v>3498</v>
      </c>
    </row>
    <row r="319" spans="1:6" ht="15" customHeight="1" x14ac:dyDescent="0.35">
      <c r="A319" s="1" t="s">
        <v>51</v>
      </c>
      <c r="B319" s="1" t="s">
        <v>52</v>
      </c>
      <c r="C319" s="1" t="s">
        <v>121</v>
      </c>
      <c r="D319" s="1" t="str">
        <f t="shared" si="4"/>
        <v>D58A</v>
      </c>
      <c r="E319" s="1" t="s">
        <v>3495</v>
      </c>
      <c r="F319" s="1" t="s">
        <v>3496</v>
      </c>
    </row>
    <row r="320" spans="1:6" ht="15" customHeight="1" x14ac:dyDescent="0.35">
      <c r="A320" s="1" t="s">
        <v>51</v>
      </c>
      <c r="B320" s="1" t="s">
        <v>52</v>
      </c>
      <c r="C320" s="1" t="s">
        <v>121</v>
      </c>
      <c r="D320" s="1" t="str">
        <f t="shared" si="4"/>
        <v>D58A</v>
      </c>
      <c r="E320" s="1" t="s">
        <v>3493</v>
      </c>
      <c r="F320" s="1" t="s">
        <v>3494</v>
      </c>
    </row>
    <row r="321" spans="1:6" ht="15" customHeight="1" x14ac:dyDescent="0.35">
      <c r="A321" s="1" t="s">
        <v>51</v>
      </c>
      <c r="B321" s="1" t="s">
        <v>52</v>
      </c>
      <c r="C321" s="1" t="s">
        <v>121</v>
      </c>
      <c r="D321" s="1" t="str">
        <f t="shared" ref="D321:D384" si="5">_xlfn.IFNA(VLOOKUP(C321,Rec_Comités,2,FALSE),"-xXx-")</f>
        <v>D58A</v>
      </c>
      <c r="E321" s="1" t="s">
        <v>3491</v>
      </c>
      <c r="F321" s="1" t="s">
        <v>3492</v>
      </c>
    </row>
    <row r="322" spans="1:6" ht="15" customHeight="1" x14ac:dyDescent="0.35">
      <c r="A322" s="1" t="s">
        <v>51</v>
      </c>
      <c r="B322" s="1" t="s">
        <v>52</v>
      </c>
      <c r="C322" s="1" t="s">
        <v>121</v>
      </c>
      <c r="D322" s="1" t="str">
        <f t="shared" si="5"/>
        <v>D58A</v>
      </c>
      <c r="E322" s="1" t="s">
        <v>3489</v>
      </c>
      <c r="F322" s="1" t="s">
        <v>3490</v>
      </c>
    </row>
    <row r="323" spans="1:6" ht="15" customHeight="1" x14ac:dyDescent="0.35">
      <c r="A323" s="1" t="s">
        <v>51</v>
      </c>
      <c r="B323" s="1" t="s">
        <v>52</v>
      </c>
      <c r="C323" s="1" t="s">
        <v>121</v>
      </c>
      <c r="D323" s="1" t="str">
        <f t="shared" si="5"/>
        <v>D58A</v>
      </c>
      <c r="E323" s="1" t="s">
        <v>3487</v>
      </c>
      <c r="F323" s="1" t="s">
        <v>3488</v>
      </c>
    </row>
    <row r="324" spans="1:6" ht="15" customHeight="1" x14ac:dyDescent="0.35">
      <c r="A324" s="1" t="s">
        <v>51</v>
      </c>
      <c r="B324" s="1" t="s">
        <v>52</v>
      </c>
      <c r="C324" s="1" t="s">
        <v>121</v>
      </c>
      <c r="D324" s="1" t="str">
        <f t="shared" si="5"/>
        <v>D58A</v>
      </c>
      <c r="E324" s="1" t="s">
        <v>3485</v>
      </c>
      <c r="F324" s="1" t="s">
        <v>3486</v>
      </c>
    </row>
    <row r="325" spans="1:6" ht="15" customHeight="1" x14ac:dyDescent="0.35">
      <c r="A325" s="1" t="s">
        <v>51</v>
      </c>
      <c r="B325" s="1" t="s">
        <v>52</v>
      </c>
      <c r="C325" s="1" t="s">
        <v>121</v>
      </c>
      <c r="D325" s="1" t="str">
        <f t="shared" si="5"/>
        <v>D58A</v>
      </c>
      <c r="E325" s="1" t="s">
        <v>3483</v>
      </c>
      <c r="F325" s="1" t="s">
        <v>3484</v>
      </c>
    </row>
    <row r="326" spans="1:6" ht="15" customHeight="1" x14ac:dyDescent="0.35">
      <c r="A326" s="1" t="s">
        <v>51</v>
      </c>
      <c r="B326" s="1" t="s">
        <v>52</v>
      </c>
      <c r="C326" s="1" t="s">
        <v>121</v>
      </c>
      <c r="D326" s="1" t="str">
        <f t="shared" si="5"/>
        <v>D58A</v>
      </c>
      <c r="E326" s="1" t="s">
        <v>3481</v>
      </c>
      <c r="F326" s="1" t="s">
        <v>3482</v>
      </c>
    </row>
    <row r="327" spans="1:6" ht="15" customHeight="1" x14ac:dyDescent="0.35">
      <c r="A327" s="1" t="s">
        <v>51</v>
      </c>
      <c r="B327" s="1" t="s">
        <v>52</v>
      </c>
      <c r="C327" s="1" t="s">
        <v>123</v>
      </c>
      <c r="D327" s="1" t="str">
        <f t="shared" si="5"/>
        <v>D71A</v>
      </c>
      <c r="E327" s="1" t="s">
        <v>3479</v>
      </c>
      <c r="F327" s="1" t="s">
        <v>3480</v>
      </c>
    </row>
    <row r="328" spans="1:6" ht="15" customHeight="1" x14ac:dyDescent="0.35">
      <c r="A328" s="1" t="s">
        <v>51</v>
      </c>
      <c r="B328" s="1" t="s">
        <v>52</v>
      </c>
      <c r="C328" s="1" t="s">
        <v>123</v>
      </c>
      <c r="D328" s="1" t="str">
        <f t="shared" si="5"/>
        <v>D71A</v>
      </c>
      <c r="E328" s="1" t="s">
        <v>3477</v>
      </c>
      <c r="F328" s="1" t="s">
        <v>3478</v>
      </c>
    </row>
    <row r="329" spans="1:6" ht="15" customHeight="1" x14ac:dyDescent="0.35">
      <c r="A329" s="1" t="s">
        <v>51</v>
      </c>
      <c r="B329" s="1" t="s">
        <v>52</v>
      </c>
      <c r="C329" s="1" t="s">
        <v>123</v>
      </c>
      <c r="D329" s="1" t="str">
        <f t="shared" si="5"/>
        <v>D71A</v>
      </c>
      <c r="E329" s="1" t="s">
        <v>3475</v>
      </c>
      <c r="F329" s="1" t="s">
        <v>3476</v>
      </c>
    </row>
    <row r="330" spans="1:6" ht="15" customHeight="1" x14ac:dyDescent="0.35">
      <c r="A330" s="1" t="s">
        <v>51</v>
      </c>
      <c r="B330" s="1" t="s">
        <v>52</v>
      </c>
      <c r="C330" s="1" t="s">
        <v>123</v>
      </c>
      <c r="D330" s="1" t="str">
        <f t="shared" si="5"/>
        <v>D71A</v>
      </c>
      <c r="E330" s="1" t="s">
        <v>3473</v>
      </c>
      <c r="F330" s="1" t="s">
        <v>3474</v>
      </c>
    </row>
    <row r="331" spans="1:6" ht="15" customHeight="1" x14ac:dyDescent="0.35">
      <c r="A331" s="1" t="s">
        <v>51</v>
      </c>
      <c r="B331" s="1" t="s">
        <v>52</v>
      </c>
      <c r="C331" s="1" t="s">
        <v>123</v>
      </c>
      <c r="D331" s="1" t="str">
        <f t="shared" si="5"/>
        <v>D71A</v>
      </c>
      <c r="E331" s="1" t="s">
        <v>3471</v>
      </c>
      <c r="F331" s="1" t="s">
        <v>3472</v>
      </c>
    </row>
    <row r="332" spans="1:6" ht="15" customHeight="1" x14ac:dyDescent="0.35">
      <c r="A332" s="1" t="s">
        <v>51</v>
      </c>
      <c r="B332" s="1" t="s">
        <v>52</v>
      </c>
      <c r="C332" s="1" t="s">
        <v>123</v>
      </c>
      <c r="D332" s="1" t="str">
        <f t="shared" si="5"/>
        <v>D71A</v>
      </c>
      <c r="E332" s="1" t="s">
        <v>3469</v>
      </c>
      <c r="F332" s="1" t="s">
        <v>3470</v>
      </c>
    </row>
    <row r="333" spans="1:6" ht="15" customHeight="1" x14ac:dyDescent="0.35">
      <c r="A333" s="1" t="s">
        <v>51</v>
      </c>
      <c r="B333" s="1" t="s">
        <v>52</v>
      </c>
      <c r="C333" s="1" t="s">
        <v>123</v>
      </c>
      <c r="D333" s="1" t="str">
        <f t="shared" si="5"/>
        <v>D71A</v>
      </c>
      <c r="E333" s="1" t="s">
        <v>3467</v>
      </c>
      <c r="F333" s="1" t="s">
        <v>3468</v>
      </c>
    </row>
    <row r="334" spans="1:6" ht="15" customHeight="1" x14ac:dyDescent="0.35">
      <c r="A334" s="1" t="s">
        <v>51</v>
      </c>
      <c r="B334" s="1" t="s">
        <v>52</v>
      </c>
      <c r="C334" s="1" t="s">
        <v>123</v>
      </c>
      <c r="D334" s="1" t="str">
        <f t="shared" si="5"/>
        <v>D71A</v>
      </c>
      <c r="E334" s="1" t="s">
        <v>3465</v>
      </c>
      <c r="F334" s="1" t="s">
        <v>3466</v>
      </c>
    </row>
    <row r="335" spans="1:6" ht="15" customHeight="1" x14ac:dyDescent="0.35">
      <c r="A335" s="1" t="s">
        <v>51</v>
      </c>
      <c r="B335" s="1" t="s">
        <v>52</v>
      </c>
      <c r="C335" s="1" t="s">
        <v>123</v>
      </c>
      <c r="D335" s="1" t="str">
        <f t="shared" si="5"/>
        <v>D71A</v>
      </c>
      <c r="E335" s="1" t="s">
        <v>3463</v>
      </c>
      <c r="F335" s="1" t="s">
        <v>3464</v>
      </c>
    </row>
    <row r="336" spans="1:6" ht="15" customHeight="1" x14ac:dyDescent="0.35">
      <c r="A336" s="1" t="s">
        <v>51</v>
      </c>
      <c r="B336" s="1" t="s">
        <v>52</v>
      </c>
      <c r="C336" s="1" t="s">
        <v>123</v>
      </c>
      <c r="D336" s="1" t="str">
        <f t="shared" si="5"/>
        <v>D71A</v>
      </c>
      <c r="E336" s="1" t="s">
        <v>3461</v>
      </c>
      <c r="F336" s="1" t="s">
        <v>3462</v>
      </c>
    </row>
    <row r="337" spans="1:6" ht="15" customHeight="1" x14ac:dyDescent="0.35">
      <c r="A337" s="1" t="s">
        <v>51</v>
      </c>
      <c r="B337" s="1" t="s">
        <v>52</v>
      </c>
      <c r="C337" s="1" t="s">
        <v>123</v>
      </c>
      <c r="D337" s="1" t="str">
        <f t="shared" si="5"/>
        <v>D71A</v>
      </c>
      <c r="E337" s="1" t="s">
        <v>3459</v>
      </c>
      <c r="F337" s="1" t="s">
        <v>3460</v>
      </c>
    </row>
    <row r="338" spans="1:6" ht="15" customHeight="1" x14ac:dyDescent="0.35">
      <c r="A338" s="1" t="s">
        <v>51</v>
      </c>
      <c r="B338" s="1" t="s">
        <v>52</v>
      </c>
      <c r="C338" s="1" t="s">
        <v>123</v>
      </c>
      <c r="D338" s="1" t="str">
        <f t="shared" si="5"/>
        <v>D71A</v>
      </c>
      <c r="E338" s="1" t="s">
        <v>3457</v>
      </c>
      <c r="F338" s="1" t="s">
        <v>3458</v>
      </c>
    </row>
    <row r="339" spans="1:6" ht="15" customHeight="1" x14ac:dyDescent="0.35">
      <c r="A339" s="1" t="s">
        <v>51</v>
      </c>
      <c r="B339" s="1" t="s">
        <v>52</v>
      </c>
      <c r="C339" s="1" t="s">
        <v>123</v>
      </c>
      <c r="D339" s="1" t="str">
        <f t="shared" si="5"/>
        <v>D71A</v>
      </c>
      <c r="E339" s="1" t="s">
        <v>3455</v>
      </c>
      <c r="F339" s="1" t="s">
        <v>3456</v>
      </c>
    </row>
    <row r="340" spans="1:6" ht="15" customHeight="1" x14ac:dyDescent="0.35">
      <c r="A340" s="1" t="s">
        <v>51</v>
      </c>
      <c r="B340" s="1" t="s">
        <v>52</v>
      </c>
      <c r="C340" s="1" t="s">
        <v>123</v>
      </c>
      <c r="D340" s="1" t="str">
        <f t="shared" si="5"/>
        <v>D71A</v>
      </c>
      <c r="E340" s="1" t="s">
        <v>3453</v>
      </c>
      <c r="F340" s="1" t="s">
        <v>3454</v>
      </c>
    </row>
    <row r="341" spans="1:6" ht="15" customHeight="1" x14ac:dyDescent="0.35">
      <c r="A341" s="1" t="s">
        <v>51</v>
      </c>
      <c r="B341" s="1" t="s">
        <v>52</v>
      </c>
      <c r="C341" s="1" t="s">
        <v>123</v>
      </c>
      <c r="D341" s="1" t="str">
        <f t="shared" si="5"/>
        <v>D71A</v>
      </c>
      <c r="E341" s="1" t="s">
        <v>3451</v>
      </c>
      <c r="F341" s="1" t="s">
        <v>3452</v>
      </c>
    </row>
    <row r="342" spans="1:6" ht="15" customHeight="1" x14ac:dyDescent="0.35">
      <c r="A342" s="1" t="s">
        <v>51</v>
      </c>
      <c r="B342" s="1" t="s">
        <v>52</v>
      </c>
      <c r="C342" s="1" t="s">
        <v>123</v>
      </c>
      <c r="D342" s="1" t="str">
        <f t="shared" si="5"/>
        <v>D71A</v>
      </c>
      <c r="E342" s="1" t="s">
        <v>3449</v>
      </c>
      <c r="F342" s="1" t="s">
        <v>3450</v>
      </c>
    </row>
    <row r="343" spans="1:6" ht="15" customHeight="1" x14ac:dyDescent="0.35">
      <c r="A343" s="1" t="s">
        <v>51</v>
      </c>
      <c r="B343" s="1" t="s">
        <v>52</v>
      </c>
      <c r="C343" s="1" t="s">
        <v>123</v>
      </c>
      <c r="D343" s="1" t="str">
        <f t="shared" si="5"/>
        <v>D71A</v>
      </c>
      <c r="E343" s="1" t="s">
        <v>3447</v>
      </c>
      <c r="F343" s="1" t="s">
        <v>3448</v>
      </c>
    </row>
    <row r="344" spans="1:6" ht="15" customHeight="1" x14ac:dyDescent="0.35">
      <c r="A344" s="1" t="s">
        <v>51</v>
      </c>
      <c r="B344" s="1" t="s">
        <v>52</v>
      </c>
      <c r="C344" s="1" t="s">
        <v>123</v>
      </c>
      <c r="D344" s="1" t="str">
        <f t="shared" si="5"/>
        <v>D71A</v>
      </c>
      <c r="E344" s="1" t="s">
        <v>3445</v>
      </c>
      <c r="F344" s="1" t="s">
        <v>3446</v>
      </c>
    </row>
    <row r="345" spans="1:6" ht="15" customHeight="1" x14ac:dyDescent="0.35">
      <c r="A345" s="1" t="s">
        <v>51</v>
      </c>
      <c r="B345" s="1" t="s">
        <v>52</v>
      </c>
      <c r="C345" s="1" t="s">
        <v>123</v>
      </c>
      <c r="D345" s="1" t="str">
        <f t="shared" si="5"/>
        <v>D71A</v>
      </c>
      <c r="E345" s="1" t="s">
        <v>3443</v>
      </c>
      <c r="F345" s="1" t="s">
        <v>3444</v>
      </c>
    </row>
    <row r="346" spans="1:6" ht="15" customHeight="1" x14ac:dyDescent="0.35">
      <c r="A346" s="1" t="s">
        <v>51</v>
      </c>
      <c r="B346" s="1" t="s">
        <v>52</v>
      </c>
      <c r="C346" s="1" t="s">
        <v>123</v>
      </c>
      <c r="D346" s="1" t="str">
        <f t="shared" si="5"/>
        <v>D71A</v>
      </c>
      <c r="E346" s="1" t="s">
        <v>3441</v>
      </c>
      <c r="F346" s="1" t="s">
        <v>3442</v>
      </c>
    </row>
    <row r="347" spans="1:6" ht="15" customHeight="1" x14ac:dyDescent="0.35">
      <c r="A347" s="1" t="s">
        <v>51</v>
      </c>
      <c r="B347" s="1" t="s">
        <v>52</v>
      </c>
      <c r="C347" s="1" t="s">
        <v>123</v>
      </c>
      <c r="D347" s="1" t="str">
        <f t="shared" si="5"/>
        <v>D71A</v>
      </c>
      <c r="E347" s="1" t="s">
        <v>3439</v>
      </c>
      <c r="F347" s="1" t="s">
        <v>3440</v>
      </c>
    </row>
    <row r="348" spans="1:6" ht="15" customHeight="1" x14ac:dyDescent="0.35">
      <c r="A348" s="1" t="s">
        <v>51</v>
      </c>
      <c r="B348" s="1" t="s">
        <v>52</v>
      </c>
      <c r="C348" s="1" t="s">
        <v>123</v>
      </c>
      <c r="D348" s="1" t="str">
        <f t="shared" si="5"/>
        <v>D71A</v>
      </c>
      <c r="E348" s="1" t="s">
        <v>3437</v>
      </c>
      <c r="F348" s="1" t="s">
        <v>3438</v>
      </c>
    </row>
    <row r="349" spans="1:6" ht="15" customHeight="1" x14ac:dyDescent="0.35">
      <c r="A349" s="1" t="s">
        <v>51</v>
      </c>
      <c r="B349" s="1" t="s">
        <v>52</v>
      </c>
      <c r="C349" s="1" t="s">
        <v>123</v>
      </c>
      <c r="D349" s="1" t="str">
        <f t="shared" si="5"/>
        <v>D71A</v>
      </c>
      <c r="E349" s="1" t="s">
        <v>3435</v>
      </c>
      <c r="F349" s="1" t="s">
        <v>3436</v>
      </c>
    </row>
    <row r="350" spans="1:6" ht="15" customHeight="1" x14ac:dyDescent="0.35">
      <c r="A350" s="1" t="s">
        <v>51</v>
      </c>
      <c r="B350" s="1" t="s">
        <v>52</v>
      </c>
      <c r="C350" s="1" t="s">
        <v>123</v>
      </c>
      <c r="D350" s="1" t="str">
        <f t="shared" si="5"/>
        <v>D71A</v>
      </c>
      <c r="E350" s="1" t="s">
        <v>3433</v>
      </c>
      <c r="F350" s="1" t="s">
        <v>3434</v>
      </c>
    </row>
    <row r="351" spans="1:6" ht="15" customHeight="1" x14ac:dyDescent="0.35">
      <c r="A351" s="1" t="s">
        <v>51</v>
      </c>
      <c r="B351" s="1" t="s">
        <v>52</v>
      </c>
      <c r="C351" s="1" t="s">
        <v>123</v>
      </c>
      <c r="D351" s="1" t="str">
        <f t="shared" si="5"/>
        <v>D71A</v>
      </c>
      <c r="E351" s="1" t="s">
        <v>3431</v>
      </c>
      <c r="F351" s="1" t="s">
        <v>3432</v>
      </c>
    </row>
    <row r="352" spans="1:6" ht="15" customHeight="1" x14ac:dyDescent="0.35">
      <c r="A352" s="1" t="s">
        <v>51</v>
      </c>
      <c r="B352" s="1" t="s">
        <v>52</v>
      </c>
      <c r="C352" s="1" t="s">
        <v>123</v>
      </c>
      <c r="D352" s="1" t="str">
        <f t="shared" si="5"/>
        <v>D71A</v>
      </c>
      <c r="E352" s="1" t="s">
        <v>3429</v>
      </c>
      <c r="F352" s="1" t="s">
        <v>3430</v>
      </c>
    </row>
    <row r="353" spans="1:6" ht="15" customHeight="1" x14ac:dyDescent="0.35">
      <c r="A353" s="1" t="s">
        <v>51</v>
      </c>
      <c r="B353" s="1" t="s">
        <v>52</v>
      </c>
      <c r="C353" s="1" t="s">
        <v>123</v>
      </c>
      <c r="D353" s="1" t="str">
        <f t="shared" si="5"/>
        <v>D71A</v>
      </c>
      <c r="E353" s="1" t="s">
        <v>3427</v>
      </c>
      <c r="F353" s="1" t="s">
        <v>3428</v>
      </c>
    </row>
    <row r="354" spans="1:6" ht="15" customHeight="1" x14ac:dyDescent="0.35">
      <c r="A354" s="1" t="s">
        <v>51</v>
      </c>
      <c r="B354" s="1" t="s">
        <v>52</v>
      </c>
      <c r="C354" s="1" t="s">
        <v>125</v>
      </c>
      <c r="D354" s="1" t="str">
        <f t="shared" si="5"/>
        <v>D90A</v>
      </c>
      <c r="E354" s="1" t="s">
        <v>3425</v>
      </c>
      <c r="F354" s="1" t="s">
        <v>3426</v>
      </c>
    </row>
    <row r="355" spans="1:6" ht="15" customHeight="1" x14ac:dyDescent="0.35">
      <c r="A355" s="1" t="s">
        <v>51</v>
      </c>
      <c r="B355" s="1" t="s">
        <v>52</v>
      </c>
      <c r="C355" s="1" t="s">
        <v>127</v>
      </c>
      <c r="D355" s="1" t="str">
        <f t="shared" si="5"/>
        <v>D89A</v>
      </c>
      <c r="E355" s="1" t="s">
        <v>3423</v>
      </c>
      <c r="F355" s="1" t="s">
        <v>3424</v>
      </c>
    </row>
    <row r="356" spans="1:6" ht="15" customHeight="1" x14ac:dyDescent="0.35">
      <c r="A356" s="1" t="s">
        <v>51</v>
      </c>
      <c r="B356" s="1" t="s">
        <v>52</v>
      </c>
      <c r="C356" s="1" t="s">
        <v>127</v>
      </c>
      <c r="D356" s="1" t="str">
        <f t="shared" si="5"/>
        <v>D89A</v>
      </c>
      <c r="E356" s="1" t="s">
        <v>3421</v>
      </c>
      <c r="F356" s="1" t="s">
        <v>3422</v>
      </c>
    </row>
    <row r="357" spans="1:6" ht="15" customHeight="1" x14ac:dyDescent="0.35">
      <c r="A357" s="1" t="s">
        <v>51</v>
      </c>
      <c r="B357" s="1" t="s">
        <v>52</v>
      </c>
      <c r="C357" s="1" t="s">
        <v>127</v>
      </c>
      <c r="D357" s="1" t="str">
        <f t="shared" si="5"/>
        <v>D89A</v>
      </c>
      <c r="E357" s="1" t="s">
        <v>3419</v>
      </c>
      <c r="F357" s="1" t="s">
        <v>3420</v>
      </c>
    </row>
    <row r="358" spans="1:6" ht="15" customHeight="1" x14ac:dyDescent="0.35">
      <c r="A358" s="1" t="s">
        <v>51</v>
      </c>
      <c r="B358" s="1" t="s">
        <v>52</v>
      </c>
      <c r="C358" s="1" t="s">
        <v>127</v>
      </c>
      <c r="D358" s="1" t="str">
        <f t="shared" si="5"/>
        <v>D89A</v>
      </c>
      <c r="E358" s="1" t="s">
        <v>3417</v>
      </c>
      <c r="F358" s="1" t="s">
        <v>3418</v>
      </c>
    </row>
    <row r="359" spans="1:6" ht="15" customHeight="1" x14ac:dyDescent="0.35">
      <c r="A359" s="1" t="s">
        <v>51</v>
      </c>
      <c r="B359" s="1" t="s">
        <v>52</v>
      </c>
      <c r="C359" s="1" t="s">
        <v>127</v>
      </c>
      <c r="D359" s="1" t="str">
        <f t="shared" si="5"/>
        <v>D89A</v>
      </c>
      <c r="E359" s="1" t="s">
        <v>3415</v>
      </c>
      <c r="F359" s="1" t="s">
        <v>3416</v>
      </c>
    </row>
    <row r="360" spans="1:6" ht="15" customHeight="1" x14ac:dyDescent="0.35">
      <c r="A360" s="1" t="s">
        <v>51</v>
      </c>
      <c r="B360" s="1" t="s">
        <v>52</v>
      </c>
      <c r="C360" s="1" t="s">
        <v>127</v>
      </c>
      <c r="D360" s="1" t="str">
        <f t="shared" si="5"/>
        <v>D89A</v>
      </c>
      <c r="E360" s="1" t="s">
        <v>3413</v>
      </c>
      <c r="F360" s="1" t="s">
        <v>3414</v>
      </c>
    </row>
    <row r="361" spans="1:6" ht="15" customHeight="1" x14ac:dyDescent="0.35">
      <c r="A361" s="1" t="s">
        <v>51</v>
      </c>
      <c r="B361" s="1" t="s">
        <v>52</v>
      </c>
      <c r="C361" s="1" t="s">
        <v>127</v>
      </c>
      <c r="D361" s="1" t="str">
        <f t="shared" si="5"/>
        <v>D89A</v>
      </c>
      <c r="E361" s="1" t="s">
        <v>3411</v>
      </c>
      <c r="F361" s="1" t="s">
        <v>3412</v>
      </c>
    </row>
    <row r="362" spans="1:6" ht="15" customHeight="1" x14ac:dyDescent="0.35">
      <c r="A362" s="1" t="s">
        <v>51</v>
      </c>
      <c r="B362" s="1" t="s">
        <v>52</v>
      </c>
      <c r="C362" s="1" t="s">
        <v>127</v>
      </c>
      <c r="D362" s="1" t="str">
        <f t="shared" si="5"/>
        <v>D89A</v>
      </c>
      <c r="E362" s="1" t="s">
        <v>3409</v>
      </c>
      <c r="F362" s="1" t="s">
        <v>3410</v>
      </c>
    </row>
    <row r="363" spans="1:6" ht="15" customHeight="1" x14ac:dyDescent="0.35">
      <c r="A363" s="1" t="s">
        <v>51</v>
      </c>
      <c r="B363" s="1" t="s">
        <v>52</v>
      </c>
      <c r="C363" s="1" t="s">
        <v>127</v>
      </c>
      <c r="D363" s="1" t="str">
        <f t="shared" si="5"/>
        <v>D89A</v>
      </c>
      <c r="E363" s="1" t="s">
        <v>3407</v>
      </c>
      <c r="F363" s="1" t="s">
        <v>3408</v>
      </c>
    </row>
    <row r="364" spans="1:6" ht="15" customHeight="1" x14ac:dyDescent="0.35">
      <c r="A364" s="1" t="s">
        <v>53</v>
      </c>
      <c r="B364" s="1" t="s">
        <v>54</v>
      </c>
      <c r="C364" s="1" t="s">
        <v>129</v>
      </c>
      <c r="D364" s="1" t="str">
        <f t="shared" si="5"/>
        <v>D22A</v>
      </c>
      <c r="E364" s="1" t="s">
        <v>3405</v>
      </c>
      <c r="F364" s="1" t="s">
        <v>3406</v>
      </c>
    </row>
    <row r="365" spans="1:6" ht="15" customHeight="1" x14ac:dyDescent="0.35">
      <c r="A365" s="1" t="s">
        <v>53</v>
      </c>
      <c r="B365" s="1" t="s">
        <v>54</v>
      </c>
      <c r="C365" s="1" t="s">
        <v>129</v>
      </c>
      <c r="D365" s="1" t="str">
        <f t="shared" si="5"/>
        <v>D22A</v>
      </c>
      <c r="E365" s="1" t="s">
        <v>3403</v>
      </c>
      <c r="F365" s="1" t="s">
        <v>3404</v>
      </c>
    </row>
    <row r="366" spans="1:6" ht="15" customHeight="1" x14ac:dyDescent="0.35">
      <c r="A366" s="1" t="s">
        <v>53</v>
      </c>
      <c r="B366" s="1" t="s">
        <v>54</v>
      </c>
      <c r="C366" s="1" t="s">
        <v>129</v>
      </c>
      <c r="D366" s="1" t="str">
        <f t="shared" si="5"/>
        <v>D22A</v>
      </c>
      <c r="E366" s="1" t="s">
        <v>3401</v>
      </c>
      <c r="F366" s="1" t="s">
        <v>3402</v>
      </c>
    </row>
    <row r="367" spans="1:6" ht="15" customHeight="1" x14ac:dyDescent="0.35">
      <c r="A367" s="1" t="s">
        <v>53</v>
      </c>
      <c r="B367" s="1" t="s">
        <v>54</v>
      </c>
      <c r="C367" s="1" t="s">
        <v>129</v>
      </c>
      <c r="D367" s="1" t="str">
        <f t="shared" si="5"/>
        <v>D22A</v>
      </c>
      <c r="E367" s="1" t="s">
        <v>3399</v>
      </c>
      <c r="F367" s="1" t="s">
        <v>3400</v>
      </c>
    </row>
    <row r="368" spans="1:6" ht="15" customHeight="1" x14ac:dyDescent="0.35">
      <c r="A368" s="1" t="s">
        <v>53</v>
      </c>
      <c r="B368" s="1" t="s">
        <v>54</v>
      </c>
      <c r="C368" s="1" t="s">
        <v>129</v>
      </c>
      <c r="D368" s="1" t="str">
        <f t="shared" si="5"/>
        <v>D22A</v>
      </c>
      <c r="E368" s="1" t="s">
        <v>3397</v>
      </c>
      <c r="F368" s="1" t="s">
        <v>3398</v>
      </c>
    </row>
    <row r="369" spans="1:6" ht="15" customHeight="1" x14ac:dyDescent="0.35">
      <c r="A369" s="1" t="s">
        <v>53</v>
      </c>
      <c r="B369" s="1" t="s">
        <v>54</v>
      </c>
      <c r="C369" s="1" t="s">
        <v>129</v>
      </c>
      <c r="D369" s="1" t="str">
        <f t="shared" si="5"/>
        <v>D22A</v>
      </c>
      <c r="E369" s="1" t="s">
        <v>3395</v>
      </c>
      <c r="F369" s="1" t="s">
        <v>3396</v>
      </c>
    </row>
    <row r="370" spans="1:6" ht="15" customHeight="1" x14ac:dyDescent="0.35">
      <c r="A370" s="1" t="s">
        <v>53</v>
      </c>
      <c r="B370" s="1" t="s">
        <v>54</v>
      </c>
      <c r="C370" s="1" t="s">
        <v>129</v>
      </c>
      <c r="D370" s="1" t="str">
        <f t="shared" si="5"/>
        <v>D22A</v>
      </c>
      <c r="E370" s="1" t="s">
        <v>3393</v>
      </c>
      <c r="F370" s="1" t="s">
        <v>3394</v>
      </c>
    </row>
    <row r="371" spans="1:6" ht="15" customHeight="1" x14ac:dyDescent="0.35">
      <c r="A371" s="1" t="s">
        <v>53</v>
      </c>
      <c r="B371" s="1" t="s">
        <v>54</v>
      </c>
      <c r="C371" s="1" t="s">
        <v>129</v>
      </c>
      <c r="D371" s="1" t="str">
        <f t="shared" si="5"/>
        <v>D22A</v>
      </c>
      <c r="E371" s="1" t="s">
        <v>3391</v>
      </c>
      <c r="F371" s="1" t="s">
        <v>3392</v>
      </c>
    </row>
    <row r="372" spans="1:6" ht="15" customHeight="1" x14ac:dyDescent="0.35">
      <c r="A372" s="1" t="s">
        <v>53</v>
      </c>
      <c r="B372" s="1" t="s">
        <v>54</v>
      </c>
      <c r="C372" s="1" t="s">
        <v>129</v>
      </c>
      <c r="D372" s="1" t="str">
        <f t="shared" si="5"/>
        <v>D22A</v>
      </c>
      <c r="E372" s="1" t="s">
        <v>3389</v>
      </c>
      <c r="F372" s="1" t="s">
        <v>3390</v>
      </c>
    </row>
    <row r="373" spans="1:6" ht="15" customHeight="1" x14ac:dyDescent="0.35">
      <c r="A373" s="1" t="s">
        <v>53</v>
      </c>
      <c r="B373" s="1" t="s">
        <v>54</v>
      </c>
      <c r="C373" s="1" t="s">
        <v>129</v>
      </c>
      <c r="D373" s="1" t="str">
        <f t="shared" si="5"/>
        <v>D22A</v>
      </c>
      <c r="E373" s="1" t="s">
        <v>3387</v>
      </c>
      <c r="F373" s="1" t="s">
        <v>3388</v>
      </c>
    </row>
    <row r="374" spans="1:6" ht="15" customHeight="1" x14ac:dyDescent="0.35">
      <c r="A374" s="1" t="s">
        <v>53</v>
      </c>
      <c r="B374" s="1" t="s">
        <v>54</v>
      </c>
      <c r="C374" s="1" t="s">
        <v>131</v>
      </c>
      <c r="D374" s="1" t="str">
        <f t="shared" si="5"/>
        <v>D29A</v>
      </c>
      <c r="E374" s="1" t="s">
        <v>3385</v>
      </c>
      <c r="F374" s="1" t="s">
        <v>3386</v>
      </c>
    </row>
    <row r="375" spans="1:6" ht="15" customHeight="1" x14ac:dyDescent="0.35">
      <c r="A375" s="1" t="s">
        <v>53</v>
      </c>
      <c r="B375" s="1" t="s">
        <v>54</v>
      </c>
      <c r="C375" s="1" t="s">
        <v>131</v>
      </c>
      <c r="D375" s="1" t="str">
        <f t="shared" si="5"/>
        <v>D29A</v>
      </c>
      <c r="E375" s="1" t="s">
        <v>3383</v>
      </c>
      <c r="F375" s="1" t="s">
        <v>3384</v>
      </c>
    </row>
    <row r="376" spans="1:6" ht="15" customHeight="1" x14ac:dyDescent="0.35">
      <c r="A376" s="1" t="s">
        <v>53</v>
      </c>
      <c r="B376" s="1" t="s">
        <v>54</v>
      </c>
      <c r="C376" s="1" t="s">
        <v>131</v>
      </c>
      <c r="D376" s="1" t="str">
        <f t="shared" si="5"/>
        <v>D29A</v>
      </c>
      <c r="E376" s="1" t="s">
        <v>3381</v>
      </c>
      <c r="F376" s="1" t="s">
        <v>3382</v>
      </c>
    </row>
    <row r="377" spans="1:6" ht="15" customHeight="1" x14ac:dyDescent="0.35">
      <c r="A377" s="1" t="s">
        <v>53</v>
      </c>
      <c r="B377" s="1" t="s">
        <v>54</v>
      </c>
      <c r="C377" s="1" t="s">
        <v>131</v>
      </c>
      <c r="D377" s="1" t="str">
        <f t="shared" si="5"/>
        <v>D29A</v>
      </c>
      <c r="E377" s="1" t="s">
        <v>3379</v>
      </c>
      <c r="F377" s="1" t="s">
        <v>3380</v>
      </c>
    </row>
    <row r="378" spans="1:6" ht="15" customHeight="1" x14ac:dyDescent="0.35">
      <c r="A378" s="1" t="s">
        <v>53</v>
      </c>
      <c r="B378" s="1" t="s">
        <v>54</v>
      </c>
      <c r="C378" s="1" t="s">
        <v>131</v>
      </c>
      <c r="D378" s="1" t="str">
        <f t="shared" si="5"/>
        <v>D29A</v>
      </c>
      <c r="E378" s="1" t="s">
        <v>3377</v>
      </c>
      <c r="F378" s="1" t="s">
        <v>3378</v>
      </c>
    </row>
    <row r="379" spans="1:6" ht="15" customHeight="1" x14ac:dyDescent="0.35">
      <c r="A379" s="1" t="s">
        <v>53</v>
      </c>
      <c r="B379" s="1" t="s">
        <v>54</v>
      </c>
      <c r="C379" s="1" t="s">
        <v>131</v>
      </c>
      <c r="D379" s="1" t="str">
        <f t="shared" si="5"/>
        <v>D29A</v>
      </c>
      <c r="E379" s="1" t="s">
        <v>3375</v>
      </c>
      <c r="F379" s="1" t="s">
        <v>3376</v>
      </c>
    </row>
    <row r="380" spans="1:6" ht="15" customHeight="1" x14ac:dyDescent="0.35">
      <c r="A380" s="1" t="s">
        <v>53</v>
      </c>
      <c r="B380" s="1" t="s">
        <v>54</v>
      </c>
      <c r="C380" s="1" t="s">
        <v>131</v>
      </c>
      <c r="D380" s="1" t="str">
        <f t="shared" si="5"/>
        <v>D29A</v>
      </c>
      <c r="E380" s="1" t="s">
        <v>3373</v>
      </c>
      <c r="F380" s="1" t="s">
        <v>3374</v>
      </c>
    </row>
    <row r="381" spans="1:6" ht="15" customHeight="1" x14ac:dyDescent="0.35">
      <c r="A381" s="1" t="s">
        <v>53</v>
      </c>
      <c r="B381" s="1" t="s">
        <v>54</v>
      </c>
      <c r="C381" s="1" t="s">
        <v>131</v>
      </c>
      <c r="D381" s="1" t="str">
        <f t="shared" si="5"/>
        <v>D29A</v>
      </c>
      <c r="E381" s="1" t="s">
        <v>3371</v>
      </c>
      <c r="F381" s="1" t="s">
        <v>3372</v>
      </c>
    </row>
    <row r="382" spans="1:6" ht="15" customHeight="1" x14ac:dyDescent="0.35">
      <c r="A382" s="1" t="s">
        <v>53</v>
      </c>
      <c r="B382" s="1" t="s">
        <v>54</v>
      </c>
      <c r="C382" s="1" t="s">
        <v>131</v>
      </c>
      <c r="D382" s="1" t="str">
        <f t="shared" si="5"/>
        <v>D29A</v>
      </c>
      <c r="E382" s="1" t="s">
        <v>3369</v>
      </c>
      <c r="F382" s="1" t="s">
        <v>3370</v>
      </c>
    </row>
    <row r="383" spans="1:6" ht="15" customHeight="1" x14ac:dyDescent="0.35">
      <c r="A383" s="1" t="s">
        <v>53</v>
      </c>
      <c r="B383" s="1" t="s">
        <v>54</v>
      </c>
      <c r="C383" s="1" t="s">
        <v>131</v>
      </c>
      <c r="D383" s="1" t="str">
        <f t="shared" si="5"/>
        <v>D29A</v>
      </c>
      <c r="E383" s="1" t="s">
        <v>3367</v>
      </c>
      <c r="F383" s="1" t="s">
        <v>3368</v>
      </c>
    </row>
    <row r="384" spans="1:6" ht="15" customHeight="1" x14ac:dyDescent="0.35">
      <c r="A384" s="1" t="s">
        <v>53</v>
      </c>
      <c r="B384" s="1" t="s">
        <v>54</v>
      </c>
      <c r="C384" s="1" t="s">
        <v>131</v>
      </c>
      <c r="D384" s="1" t="str">
        <f t="shared" si="5"/>
        <v>D29A</v>
      </c>
      <c r="E384" s="1" t="s">
        <v>3365</v>
      </c>
      <c r="F384" s="1" t="s">
        <v>3366</v>
      </c>
    </row>
    <row r="385" spans="1:6" ht="15" customHeight="1" x14ac:dyDescent="0.35">
      <c r="A385" s="1" t="s">
        <v>53</v>
      </c>
      <c r="B385" s="1" t="s">
        <v>54</v>
      </c>
      <c r="C385" s="1" t="s">
        <v>131</v>
      </c>
      <c r="D385" s="1" t="str">
        <f t="shared" ref="D385:D448" si="6">_xlfn.IFNA(VLOOKUP(C385,Rec_Comités,2,FALSE),"-xXx-")</f>
        <v>D29A</v>
      </c>
      <c r="E385" s="1" t="s">
        <v>3363</v>
      </c>
      <c r="F385" s="1" t="s">
        <v>3364</v>
      </c>
    </row>
    <row r="386" spans="1:6" ht="15" customHeight="1" x14ac:dyDescent="0.35">
      <c r="A386" s="1" t="s">
        <v>53</v>
      </c>
      <c r="B386" s="1" t="s">
        <v>54</v>
      </c>
      <c r="C386" s="1" t="s">
        <v>131</v>
      </c>
      <c r="D386" s="1" t="str">
        <f t="shared" si="6"/>
        <v>D29A</v>
      </c>
      <c r="E386" s="1" t="s">
        <v>3361</v>
      </c>
      <c r="F386" s="1" t="s">
        <v>3362</v>
      </c>
    </row>
    <row r="387" spans="1:6" ht="15" customHeight="1" x14ac:dyDescent="0.35">
      <c r="A387" s="1" t="s">
        <v>53</v>
      </c>
      <c r="B387" s="1" t="s">
        <v>54</v>
      </c>
      <c r="C387" s="1" t="s">
        <v>131</v>
      </c>
      <c r="D387" s="1" t="str">
        <f t="shared" si="6"/>
        <v>D29A</v>
      </c>
      <c r="E387" s="1" t="s">
        <v>3359</v>
      </c>
      <c r="F387" s="1" t="s">
        <v>3360</v>
      </c>
    </row>
    <row r="388" spans="1:6" ht="15" customHeight="1" x14ac:dyDescent="0.35">
      <c r="A388" s="1" t="s">
        <v>53</v>
      </c>
      <c r="B388" s="1" t="s">
        <v>54</v>
      </c>
      <c r="C388" s="1" t="s">
        <v>131</v>
      </c>
      <c r="D388" s="1" t="str">
        <f t="shared" si="6"/>
        <v>D29A</v>
      </c>
      <c r="E388" s="1" t="s">
        <v>3357</v>
      </c>
      <c r="F388" s="1" t="s">
        <v>3358</v>
      </c>
    </row>
    <row r="389" spans="1:6" ht="15" customHeight="1" x14ac:dyDescent="0.35">
      <c r="A389" s="1" t="s">
        <v>53</v>
      </c>
      <c r="B389" s="1" t="s">
        <v>54</v>
      </c>
      <c r="C389" s="1" t="s">
        <v>131</v>
      </c>
      <c r="D389" s="1" t="str">
        <f t="shared" si="6"/>
        <v>D29A</v>
      </c>
      <c r="E389" s="1" t="s">
        <v>3355</v>
      </c>
      <c r="F389" s="1" t="s">
        <v>3356</v>
      </c>
    </row>
    <row r="390" spans="1:6" ht="15" customHeight="1" x14ac:dyDescent="0.35">
      <c r="A390" s="1" t="s">
        <v>53</v>
      </c>
      <c r="B390" s="1" t="s">
        <v>54</v>
      </c>
      <c r="C390" s="1" t="s">
        <v>131</v>
      </c>
      <c r="D390" s="1" t="str">
        <f t="shared" si="6"/>
        <v>D29A</v>
      </c>
      <c r="E390" s="1" t="s">
        <v>3353</v>
      </c>
      <c r="F390" s="1" t="s">
        <v>3354</v>
      </c>
    </row>
    <row r="391" spans="1:6" ht="15" customHeight="1" x14ac:dyDescent="0.35">
      <c r="A391" s="1" t="s">
        <v>53</v>
      </c>
      <c r="B391" s="1" t="s">
        <v>54</v>
      </c>
      <c r="C391" s="1" t="s">
        <v>131</v>
      </c>
      <c r="D391" s="1" t="str">
        <f t="shared" si="6"/>
        <v>D29A</v>
      </c>
      <c r="E391" s="1" t="s">
        <v>3351</v>
      </c>
      <c r="F391" s="1" t="s">
        <v>3352</v>
      </c>
    </row>
    <row r="392" spans="1:6" ht="15" customHeight="1" x14ac:dyDescent="0.35">
      <c r="A392" s="1" t="s">
        <v>53</v>
      </c>
      <c r="B392" s="1" t="s">
        <v>54</v>
      </c>
      <c r="C392" s="1" t="s">
        <v>131</v>
      </c>
      <c r="D392" s="1" t="str">
        <f t="shared" si="6"/>
        <v>D29A</v>
      </c>
      <c r="E392" s="1" t="s">
        <v>3349</v>
      </c>
      <c r="F392" s="1" t="s">
        <v>3350</v>
      </c>
    </row>
    <row r="393" spans="1:6" ht="15" customHeight="1" x14ac:dyDescent="0.35">
      <c r="A393" s="1" t="s">
        <v>53</v>
      </c>
      <c r="B393" s="1" t="s">
        <v>54</v>
      </c>
      <c r="C393" s="1" t="s">
        <v>133</v>
      </c>
      <c r="D393" s="1" t="str">
        <f t="shared" si="6"/>
        <v>D35A</v>
      </c>
      <c r="E393" s="1" t="s">
        <v>3347</v>
      </c>
      <c r="F393" s="1" t="s">
        <v>3348</v>
      </c>
    </row>
    <row r="394" spans="1:6" ht="15" customHeight="1" x14ac:dyDescent="0.35">
      <c r="A394" s="1" t="s">
        <v>53</v>
      </c>
      <c r="B394" s="1" t="s">
        <v>54</v>
      </c>
      <c r="C394" s="1" t="s">
        <v>133</v>
      </c>
      <c r="D394" s="1" t="str">
        <f t="shared" si="6"/>
        <v>D35A</v>
      </c>
      <c r="E394" s="1" t="s">
        <v>3345</v>
      </c>
      <c r="F394" s="1" t="s">
        <v>3346</v>
      </c>
    </row>
    <row r="395" spans="1:6" ht="15" customHeight="1" x14ac:dyDescent="0.35">
      <c r="A395" s="1" t="s">
        <v>53</v>
      </c>
      <c r="B395" s="1" t="s">
        <v>54</v>
      </c>
      <c r="C395" s="1" t="s">
        <v>133</v>
      </c>
      <c r="D395" s="1" t="str">
        <f t="shared" si="6"/>
        <v>D35A</v>
      </c>
      <c r="E395" s="1" t="s">
        <v>3343</v>
      </c>
      <c r="F395" s="1" t="s">
        <v>3344</v>
      </c>
    </row>
    <row r="396" spans="1:6" ht="15" customHeight="1" x14ac:dyDescent="0.35">
      <c r="A396" s="1" t="s">
        <v>53</v>
      </c>
      <c r="B396" s="1" t="s">
        <v>54</v>
      </c>
      <c r="C396" s="1" t="s">
        <v>133</v>
      </c>
      <c r="D396" s="1" t="str">
        <f t="shared" si="6"/>
        <v>D35A</v>
      </c>
      <c r="E396" s="1" t="s">
        <v>3341</v>
      </c>
      <c r="F396" s="1" t="s">
        <v>3342</v>
      </c>
    </row>
    <row r="397" spans="1:6" ht="15" customHeight="1" x14ac:dyDescent="0.35">
      <c r="A397" s="1" t="s">
        <v>53</v>
      </c>
      <c r="B397" s="1" t="s">
        <v>54</v>
      </c>
      <c r="C397" s="1" t="s">
        <v>133</v>
      </c>
      <c r="D397" s="1" t="str">
        <f t="shared" si="6"/>
        <v>D35A</v>
      </c>
      <c r="E397" s="1" t="s">
        <v>3339</v>
      </c>
      <c r="F397" s="1" t="s">
        <v>3340</v>
      </c>
    </row>
    <row r="398" spans="1:6" ht="15" customHeight="1" x14ac:dyDescent="0.35">
      <c r="A398" s="1" t="s">
        <v>53</v>
      </c>
      <c r="B398" s="1" t="s">
        <v>54</v>
      </c>
      <c r="C398" s="1" t="s">
        <v>133</v>
      </c>
      <c r="D398" s="1" t="str">
        <f t="shared" si="6"/>
        <v>D35A</v>
      </c>
      <c r="E398" s="1" t="s">
        <v>3337</v>
      </c>
      <c r="F398" s="1" t="s">
        <v>3338</v>
      </c>
    </row>
    <row r="399" spans="1:6" ht="15" customHeight="1" x14ac:dyDescent="0.35">
      <c r="A399" s="1" t="s">
        <v>53</v>
      </c>
      <c r="B399" s="1" t="s">
        <v>54</v>
      </c>
      <c r="C399" s="1" t="s">
        <v>133</v>
      </c>
      <c r="D399" s="1" t="str">
        <f t="shared" si="6"/>
        <v>D35A</v>
      </c>
      <c r="E399" s="1" t="s">
        <v>3335</v>
      </c>
      <c r="F399" s="1" t="s">
        <v>3336</v>
      </c>
    </row>
    <row r="400" spans="1:6" ht="15" customHeight="1" x14ac:dyDescent="0.35">
      <c r="A400" s="1" t="s">
        <v>53</v>
      </c>
      <c r="B400" s="1" t="s">
        <v>54</v>
      </c>
      <c r="C400" s="1" t="s">
        <v>133</v>
      </c>
      <c r="D400" s="1" t="str">
        <f t="shared" si="6"/>
        <v>D35A</v>
      </c>
      <c r="E400" s="1" t="s">
        <v>3333</v>
      </c>
      <c r="F400" s="1" t="s">
        <v>3334</v>
      </c>
    </row>
    <row r="401" spans="1:6" ht="15" customHeight="1" x14ac:dyDescent="0.35">
      <c r="A401" s="1" t="s">
        <v>53</v>
      </c>
      <c r="B401" s="1" t="s">
        <v>54</v>
      </c>
      <c r="C401" s="1" t="s">
        <v>133</v>
      </c>
      <c r="D401" s="1" t="str">
        <f t="shared" si="6"/>
        <v>D35A</v>
      </c>
      <c r="E401" s="1" t="s">
        <v>3331</v>
      </c>
      <c r="F401" s="1" t="s">
        <v>3332</v>
      </c>
    </row>
    <row r="402" spans="1:6" ht="15" customHeight="1" x14ac:dyDescent="0.35">
      <c r="A402" s="1" t="s">
        <v>53</v>
      </c>
      <c r="B402" s="1" t="s">
        <v>54</v>
      </c>
      <c r="C402" s="1" t="s">
        <v>133</v>
      </c>
      <c r="D402" s="1" t="str">
        <f t="shared" si="6"/>
        <v>D35A</v>
      </c>
      <c r="E402" s="1" t="s">
        <v>3329</v>
      </c>
      <c r="F402" s="1" t="s">
        <v>3330</v>
      </c>
    </row>
    <row r="403" spans="1:6" ht="15" customHeight="1" x14ac:dyDescent="0.35">
      <c r="A403" s="1" t="s">
        <v>53</v>
      </c>
      <c r="B403" s="1" t="s">
        <v>54</v>
      </c>
      <c r="C403" s="1" t="s">
        <v>133</v>
      </c>
      <c r="D403" s="1" t="str">
        <f t="shared" si="6"/>
        <v>D35A</v>
      </c>
      <c r="E403" s="1" t="s">
        <v>3327</v>
      </c>
      <c r="F403" s="1" t="s">
        <v>3328</v>
      </c>
    </row>
    <row r="404" spans="1:6" ht="15" customHeight="1" x14ac:dyDescent="0.35">
      <c r="A404" s="1" t="s">
        <v>53</v>
      </c>
      <c r="B404" s="1" t="s">
        <v>54</v>
      </c>
      <c r="C404" s="1" t="s">
        <v>133</v>
      </c>
      <c r="D404" s="1" t="str">
        <f t="shared" si="6"/>
        <v>D35A</v>
      </c>
      <c r="E404" s="1" t="s">
        <v>3325</v>
      </c>
      <c r="F404" s="1" t="s">
        <v>3326</v>
      </c>
    </row>
    <row r="405" spans="1:6" ht="15" customHeight="1" x14ac:dyDescent="0.35">
      <c r="A405" s="1" t="s">
        <v>53</v>
      </c>
      <c r="B405" s="1" t="s">
        <v>54</v>
      </c>
      <c r="C405" s="1" t="s">
        <v>133</v>
      </c>
      <c r="D405" s="1" t="str">
        <f t="shared" si="6"/>
        <v>D35A</v>
      </c>
      <c r="E405" s="1" t="s">
        <v>3323</v>
      </c>
      <c r="F405" s="1" t="s">
        <v>3324</v>
      </c>
    </row>
    <row r="406" spans="1:6" ht="15" customHeight="1" x14ac:dyDescent="0.35">
      <c r="A406" s="1" t="s">
        <v>53</v>
      </c>
      <c r="B406" s="1" t="s">
        <v>54</v>
      </c>
      <c r="C406" s="1" t="s">
        <v>133</v>
      </c>
      <c r="D406" s="1" t="str">
        <f t="shared" si="6"/>
        <v>D35A</v>
      </c>
      <c r="E406" s="1" t="s">
        <v>3321</v>
      </c>
      <c r="F406" s="1" t="s">
        <v>3322</v>
      </c>
    </row>
    <row r="407" spans="1:6" ht="15" customHeight="1" x14ac:dyDescent="0.35">
      <c r="A407" s="1" t="s">
        <v>53</v>
      </c>
      <c r="B407" s="1" t="s">
        <v>54</v>
      </c>
      <c r="C407" s="1" t="s">
        <v>133</v>
      </c>
      <c r="D407" s="1" t="str">
        <f t="shared" si="6"/>
        <v>D35A</v>
      </c>
      <c r="E407" s="1" t="s">
        <v>3319</v>
      </c>
      <c r="F407" s="1" t="s">
        <v>3320</v>
      </c>
    </row>
    <row r="408" spans="1:6" ht="15" customHeight="1" x14ac:dyDescent="0.35">
      <c r="A408" s="1" t="s">
        <v>53</v>
      </c>
      <c r="B408" s="1" t="s">
        <v>54</v>
      </c>
      <c r="C408" s="1" t="s">
        <v>133</v>
      </c>
      <c r="D408" s="1" t="str">
        <f t="shared" si="6"/>
        <v>D35A</v>
      </c>
      <c r="E408" s="1" t="s">
        <v>3317</v>
      </c>
      <c r="F408" s="1" t="s">
        <v>3318</v>
      </c>
    </row>
    <row r="409" spans="1:6" ht="15" customHeight="1" x14ac:dyDescent="0.35">
      <c r="A409" s="1" t="s">
        <v>53</v>
      </c>
      <c r="B409" s="1" t="s">
        <v>54</v>
      </c>
      <c r="C409" s="1" t="s">
        <v>133</v>
      </c>
      <c r="D409" s="1" t="str">
        <f t="shared" si="6"/>
        <v>D35A</v>
      </c>
      <c r="E409" s="1" t="s">
        <v>3315</v>
      </c>
      <c r="F409" s="1" t="s">
        <v>3316</v>
      </c>
    </row>
    <row r="410" spans="1:6" ht="15" customHeight="1" x14ac:dyDescent="0.35">
      <c r="A410" s="1" t="s">
        <v>53</v>
      </c>
      <c r="B410" s="1" t="s">
        <v>54</v>
      </c>
      <c r="C410" s="1" t="s">
        <v>135</v>
      </c>
      <c r="D410" s="1" t="str">
        <f t="shared" si="6"/>
        <v>D56A</v>
      </c>
      <c r="E410" s="1" t="s">
        <v>3313</v>
      </c>
      <c r="F410" s="1" t="s">
        <v>3314</v>
      </c>
    </row>
    <row r="411" spans="1:6" ht="15" customHeight="1" x14ac:dyDescent="0.35">
      <c r="A411" s="1" t="s">
        <v>53</v>
      </c>
      <c r="B411" s="1" t="s">
        <v>54</v>
      </c>
      <c r="C411" s="1" t="s">
        <v>135</v>
      </c>
      <c r="D411" s="1" t="str">
        <f t="shared" si="6"/>
        <v>D56A</v>
      </c>
      <c r="E411" s="1" t="s">
        <v>3311</v>
      </c>
      <c r="F411" s="1" t="s">
        <v>3312</v>
      </c>
    </row>
    <row r="412" spans="1:6" ht="15" customHeight="1" x14ac:dyDescent="0.35">
      <c r="A412" s="1" t="s">
        <v>53</v>
      </c>
      <c r="B412" s="1" t="s">
        <v>54</v>
      </c>
      <c r="C412" s="1" t="s">
        <v>135</v>
      </c>
      <c r="D412" s="1" t="str">
        <f t="shared" si="6"/>
        <v>D56A</v>
      </c>
      <c r="E412" s="1" t="s">
        <v>3309</v>
      </c>
      <c r="F412" s="1" t="s">
        <v>3310</v>
      </c>
    </row>
    <row r="413" spans="1:6" ht="15" customHeight="1" x14ac:dyDescent="0.35">
      <c r="A413" s="1" t="s">
        <v>53</v>
      </c>
      <c r="B413" s="1" t="s">
        <v>54</v>
      </c>
      <c r="C413" s="1" t="s">
        <v>135</v>
      </c>
      <c r="D413" s="1" t="str">
        <f t="shared" si="6"/>
        <v>D56A</v>
      </c>
      <c r="E413" s="1" t="s">
        <v>3307</v>
      </c>
      <c r="F413" s="1" t="s">
        <v>3308</v>
      </c>
    </row>
    <row r="414" spans="1:6" ht="15" customHeight="1" x14ac:dyDescent="0.35">
      <c r="A414" s="1" t="s">
        <v>53</v>
      </c>
      <c r="B414" s="1" t="s">
        <v>54</v>
      </c>
      <c r="C414" s="1" t="s">
        <v>135</v>
      </c>
      <c r="D414" s="1" t="str">
        <f t="shared" si="6"/>
        <v>D56A</v>
      </c>
      <c r="E414" s="1" t="s">
        <v>3305</v>
      </c>
      <c r="F414" s="1" t="s">
        <v>3306</v>
      </c>
    </row>
    <row r="415" spans="1:6" ht="15" customHeight="1" x14ac:dyDescent="0.35">
      <c r="A415" s="1" t="s">
        <v>53</v>
      </c>
      <c r="B415" s="1" t="s">
        <v>54</v>
      </c>
      <c r="C415" s="1" t="s">
        <v>135</v>
      </c>
      <c r="D415" s="1" t="str">
        <f t="shared" si="6"/>
        <v>D56A</v>
      </c>
      <c r="E415" s="1" t="s">
        <v>3303</v>
      </c>
      <c r="F415" s="1" t="s">
        <v>3304</v>
      </c>
    </row>
    <row r="416" spans="1:6" ht="15" customHeight="1" x14ac:dyDescent="0.35">
      <c r="A416" s="1" t="s">
        <v>53</v>
      </c>
      <c r="B416" s="1" t="s">
        <v>54</v>
      </c>
      <c r="C416" s="1" t="s">
        <v>135</v>
      </c>
      <c r="D416" s="1" t="str">
        <f t="shared" si="6"/>
        <v>D56A</v>
      </c>
      <c r="E416" s="1" t="s">
        <v>3301</v>
      </c>
      <c r="F416" s="1" t="s">
        <v>3302</v>
      </c>
    </row>
    <row r="417" spans="1:6" ht="15" customHeight="1" x14ac:dyDescent="0.35">
      <c r="A417" s="1" t="s">
        <v>53</v>
      </c>
      <c r="B417" s="1" t="s">
        <v>54</v>
      </c>
      <c r="C417" s="1" t="s">
        <v>135</v>
      </c>
      <c r="D417" s="1" t="str">
        <f t="shared" si="6"/>
        <v>D56A</v>
      </c>
      <c r="E417" s="1" t="s">
        <v>3299</v>
      </c>
      <c r="F417" s="1" t="s">
        <v>3300</v>
      </c>
    </row>
    <row r="418" spans="1:6" ht="15" customHeight="1" x14ac:dyDescent="0.35">
      <c r="A418" s="1" t="s">
        <v>53</v>
      </c>
      <c r="B418" s="1" t="s">
        <v>54</v>
      </c>
      <c r="C418" s="1" t="s">
        <v>135</v>
      </c>
      <c r="D418" s="1" t="str">
        <f t="shared" si="6"/>
        <v>D56A</v>
      </c>
      <c r="E418" s="1" t="s">
        <v>3297</v>
      </c>
      <c r="F418" s="1" t="s">
        <v>3298</v>
      </c>
    </row>
    <row r="419" spans="1:6" ht="15" customHeight="1" x14ac:dyDescent="0.35">
      <c r="A419" s="1" t="s">
        <v>53</v>
      </c>
      <c r="B419" s="1" t="s">
        <v>54</v>
      </c>
      <c r="C419" s="1" t="s">
        <v>135</v>
      </c>
      <c r="D419" s="1" t="str">
        <f t="shared" si="6"/>
        <v>D56A</v>
      </c>
      <c r="E419" s="1" t="s">
        <v>3295</v>
      </c>
      <c r="F419" s="1" t="s">
        <v>3296</v>
      </c>
    </row>
    <row r="420" spans="1:6" ht="15" customHeight="1" x14ac:dyDescent="0.35">
      <c r="A420" s="1" t="s">
        <v>53</v>
      </c>
      <c r="B420" s="1" t="s">
        <v>54</v>
      </c>
      <c r="C420" s="1" t="s">
        <v>135</v>
      </c>
      <c r="D420" s="1" t="str">
        <f t="shared" si="6"/>
        <v>D56A</v>
      </c>
      <c r="E420" s="1" t="s">
        <v>3293</v>
      </c>
      <c r="F420" s="1" t="s">
        <v>3294</v>
      </c>
    </row>
    <row r="421" spans="1:6" ht="15" customHeight="1" x14ac:dyDescent="0.35">
      <c r="A421" s="1" t="s">
        <v>53</v>
      </c>
      <c r="B421" s="1" t="s">
        <v>54</v>
      </c>
      <c r="C421" s="1" t="s">
        <v>135</v>
      </c>
      <c r="D421" s="1" t="str">
        <f t="shared" si="6"/>
        <v>D56A</v>
      </c>
      <c r="E421" s="1" t="s">
        <v>3291</v>
      </c>
      <c r="F421" s="1" t="s">
        <v>3292</v>
      </c>
    </row>
    <row r="422" spans="1:6" ht="15" customHeight="1" x14ac:dyDescent="0.35">
      <c r="A422" s="1" t="s">
        <v>53</v>
      </c>
      <c r="B422" s="1" t="s">
        <v>54</v>
      </c>
      <c r="C422" s="1" t="s">
        <v>135</v>
      </c>
      <c r="D422" s="1" t="str">
        <f t="shared" si="6"/>
        <v>D56A</v>
      </c>
      <c r="E422" s="1" t="s">
        <v>3289</v>
      </c>
      <c r="F422" s="1" t="s">
        <v>3290</v>
      </c>
    </row>
    <row r="423" spans="1:6" ht="15" customHeight="1" x14ac:dyDescent="0.35">
      <c r="A423" s="1" t="s">
        <v>53</v>
      </c>
      <c r="B423" s="1" t="s">
        <v>54</v>
      </c>
      <c r="C423" s="1" t="s">
        <v>135</v>
      </c>
      <c r="D423" s="1" t="str">
        <f t="shared" si="6"/>
        <v>D56A</v>
      </c>
      <c r="E423" s="1" t="s">
        <v>3287</v>
      </c>
      <c r="F423" s="1" t="s">
        <v>3288</v>
      </c>
    </row>
    <row r="424" spans="1:6" ht="15" customHeight="1" x14ac:dyDescent="0.35">
      <c r="A424" s="1" t="s">
        <v>53</v>
      </c>
      <c r="B424" s="1" t="s">
        <v>54</v>
      </c>
      <c r="C424" s="1" t="s">
        <v>135</v>
      </c>
      <c r="D424" s="1" t="str">
        <f t="shared" si="6"/>
        <v>D56A</v>
      </c>
      <c r="E424" s="1" t="s">
        <v>3285</v>
      </c>
      <c r="F424" s="1" t="s">
        <v>3286</v>
      </c>
    </row>
    <row r="425" spans="1:6" ht="15" customHeight="1" x14ac:dyDescent="0.35">
      <c r="A425" s="1" t="s">
        <v>53</v>
      </c>
      <c r="B425" s="1" t="s">
        <v>54</v>
      </c>
      <c r="C425" s="1" t="s">
        <v>135</v>
      </c>
      <c r="D425" s="1" t="str">
        <f t="shared" si="6"/>
        <v>D56A</v>
      </c>
      <c r="E425" s="1" t="s">
        <v>3283</v>
      </c>
      <c r="F425" s="1" t="s">
        <v>3284</v>
      </c>
    </row>
    <row r="426" spans="1:6" ht="15" customHeight="1" x14ac:dyDescent="0.35">
      <c r="A426" s="1" t="s">
        <v>53</v>
      </c>
      <c r="B426" s="1" t="s">
        <v>54</v>
      </c>
      <c r="C426" s="1" t="s">
        <v>135</v>
      </c>
      <c r="D426" s="1" t="str">
        <f t="shared" si="6"/>
        <v>D56A</v>
      </c>
      <c r="E426" s="1" t="s">
        <v>3281</v>
      </c>
      <c r="F426" s="1" t="s">
        <v>3282</v>
      </c>
    </row>
    <row r="427" spans="1:6" ht="15" customHeight="1" x14ac:dyDescent="0.35">
      <c r="A427" s="1" t="s">
        <v>53</v>
      </c>
      <c r="B427" s="1" t="s">
        <v>54</v>
      </c>
      <c r="C427" s="1" t="s">
        <v>135</v>
      </c>
      <c r="D427" s="1" t="str">
        <f t="shared" si="6"/>
        <v>D56A</v>
      </c>
      <c r="E427" s="1" t="s">
        <v>3279</v>
      </c>
      <c r="F427" s="1" t="s">
        <v>3280</v>
      </c>
    </row>
    <row r="428" spans="1:6" ht="15" customHeight="1" x14ac:dyDescent="0.35">
      <c r="A428" s="1" t="s">
        <v>53</v>
      </c>
      <c r="B428" s="1" t="s">
        <v>54</v>
      </c>
      <c r="C428" s="1" t="s">
        <v>135</v>
      </c>
      <c r="D428" s="1" t="str">
        <f t="shared" si="6"/>
        <v>D56A</v>
      </c>
      <c r="E428" s="1" t="s">
        <v>3277</v>
      </c>
      <c r="F428" s="1" t="s">
        <v>3278</v>
      </c>
    </row>
    <row r="429" spans="1:6" ht="15" customHeight="1" x14ac:dyDescent="0.35">
      <c r="A429" s="1" t="s">
        <v>53</v>
      </c>
      <c r="B429" s="1" t="s">
        <v>54</v>
      </c>
      <c r="C429" s="1" t="s">
        <v>135</v>
      </c>
      <c r="D429" s="1" t="str">
        <f t="shared" si="6"/>
        <v>D56A</v>
      </c>
      <c r="E429" s="1" t="s">
        <v>3275</v>
      </c>
      <c r="F429" s="1" t="s">
        <v>3276</v>
      </c>
    </row>
    <row r="430" spans="1:6" ht="15" customHeight="1" x14ac:dyDescent="0.35">
      <c r="A430" s="1" t="s">
        <v>53</v>
      </c>
      <c r="B430" s="1" t="s">
        <v>54</v>
      </c>
      <c r="C430" s="1" t="s">
        <v>135</v>
      </c>
      <c r="D430" s="1" t="str">
        <f t="shared" si="6"/>
        <v>D56A</v>
      </c>
      <c r="E430" s="1" t="s">
        <v>3273</v>
      </c>
      <c r="F430" s="1" t="s">
        <v>3274</v>
      </c>
    </row>
    <row r="431" spans="1:6" ht="15" customHeight="1" x14ac:dyDescent="0.35">
      <c r="A431" s="1" t="s">
        <v>55</v>
      </c>
      <c r="B431" s="1" t="s">
        <v>56</v>
      </c>
      <c r="C431" s="1" t="s">
        <v>137</v>
      </c>
      <c r="D431" s="1" t="str">
        <f t="shared" si="6"/>
        <v>D18A</v>
      </c>
      <c r="E431" s="1" t="s">
        <v>3267</v>
      </c>
      <c r="F431" s="1" t="s">
        <v>3268</v>
      </c>
    </row>
    <row r="432" spans="1:6" ht="15" customHeight="1" x14ac:dyDescent="0.35">
      <c r="A432" s="1" t="s">
        <v>55</v>
      </c>
      <c r="B432" s="1" t="s">
        <v>56</v>
      </c>
      <c r="C432" s="1" t="s">
        <v>137</v>
      </c>
      <c r="D432" s="1" t="str">
        <f t="shared" si="6"/>
        <v>D18A</v>
      </c>
      <c r="E432" s="1" t="s">
        <v>3265</v>
      </c>
      <c r="F432" s="1" t="s">
        <v>3266</v>
      </c>
    </row>
    <row r="433" spans="1:6" ht="15" customHeight="1" x14ac:dyDescent="0.35">
      <c r="A433" s="1" t="s">
        <v>55</v>
      </c>
      <c r="B433" s="1" t="s">
        <v>56</v>
      </c>
      <c r="C433" s="1" t="s">
        <v>137</v>
      </c>
      <c r="D433" s="1" t="str">
        <f t="shared" si="6"/>
        <v>D18A</v>
      </c>
      <c r="E433" s="1" t="s">
        <v>3263</v>
      </c>
      <c r="F433" s="1" t="s">
        <v>3264</v>
      </c>
    </row>
    <row r="434" spans="1:6" ht="15" customHeight="1" x14ac:dyDescent="0.35">
      <c r="A434" s="1" t="s">
        <v>55</v>
      </c>
      <c r="B434" s="1" t="s">
        <v>56</v>
      </c>
      <c r="C434" s="1" t="s">
        <v>137</v>
      </c>
      <c r="D434" s="1" t="str">
        <f t="shared" si="6"/>
        <v>D18A</v>
      </c>
      <c r="E434" s="1" t="s">
        <v>3261</v>
      </c>
      <c r="F434" s="1" t="s">
        <v>3262</v>
      </c>
    </row>
    <row r="435" spans="1:6" ht="15" customHeight="1" x14ac:dyDescent="0.35">
      <c r="A435" s="1" t="s">
        <v>55</v>
      </c>
      <c r="B435" s="1" t="s">
        <v>56</v>
      </c>
      <c r="C435" s="1" t="s">
        <v>137</v>
      </c>
      <c r="D435" s="1" t="str">
        <f t="shared" si="6"/>
        <v>D18A</v>
      </c>
      <c r="E435" s="1" t="s">
        <v>3259</v>
      </c>
      <c r="F435" s="1" t="s">
        <v>3260</v>
      </c>
    </row>
    <row r="436" spans="1:6" ht="15" customHeight="1" x14ac:dyDescent="0.35">
      <c r="A436" s="1" t="s">
        <v>55</v>
      </c>
      <c r="B436" s="1" t="s">
        <v>56</v>
      </c>
      <c r="C436" s="1" t="s">
        <v>137</v>
      </c>
      <c r="D436" s="1" t="str">
        <f t="shared" si="6"/>
        <v>D18A</v>
      </c>
      <c r="E436" s="1" t="s">
        <v>3257</v>
      </c>
      <c r="F436" s="1" t="s">
        <v>3258</v>
      </c>
    </row>
    <row r="437" spans="1:6" ht="15" customHeight="1" x14ac:dyDescent="0.35">
      <c r="A437" s="1" t="s">
        <v>55</v>
      </c>
      <c r="B437" s="1" t="s">
        <v>56</v>
      </c>
      <c r="C437" s="1" t="s">
        <v>137</v>
      </c>
      <c r="D437" s="1" t="str">
        <f t="shared" si="6"/>
        <v>D18A</v>
      </c>
      <c r="E437" s="1" t="s">
        <v>3255</v>
      </c>
      <c r="F437" s="1" t="s">
        <v>3256</v>
      </c>
    </row>
    <row r="438" spans="1:6" ht="15" customHeight="1" x14ac:dyDescent="0.35">
      <c r="A438" s="1" t="s">
        <v>55</v>
      </c>
      <c r="B438" s="1" t="s">
        <v>56</v>
      </c>
      <c r="C438" s="1" t="s">
        <v>137</v>
      </c>
      <c r="D438" s="1" t="str">
        <f t="shared" si="6"/>
        <v>D18A</v>
      </c>
      <c r="E438" s="1" t="s">
        <v>3253</v>
      </c>
      <c r="F438" s="1" t="s">
        <v>3254</v>
      </c>
    </row>
    <row r="439" spans="1:6" ht="15" customHeight="1" x14ac:dyDescent="0.35">
      <c r="A439" s="1" t="s">
        <v>55</v>
      </c>
      <c r="B439" s="1" t="s">
        <v>56</v>
      </c>
      <c r="C439" s="1" t="s">
        <v>137</v>
      </c>
      <c r="D439" s="1" t="str">
        <f t="shared" si="6"/>
        <v>D18A</v>
      </c>
      <c r="E439" s="1" t="s">
        <v>3251</v>
      </c>
      <c r="F439" s="1" t="s">
        <v>3252</v>
      </c>
    </row>
    <row r="440" spans="1:6" ht="15" customHeight="1" x14ac:dyDescent="0.35">
      <c r="A440" s="1" t="s">
        <v>55</v>
      </c>
      <c r="B440" s="1" t="s">
        <v>56</v>
      </c>
      <c r="C440" s="1" t="s">
        <v>137</v>
      </c>
      <c r="D440" s="1" t="str">
        <f t="shared" si="6"/>
        <v>D18A</v>
      </c>
      <c r="E440" s="1" t="s">
        <v>3249</v>
      </c>
      <c r="F440" s="1" t="s">
        <v>3250</v>
      </c>
    </row>
    <row r="441" spans="1:6" ht="15" customHeight="1" x14ac:dyDescent="0.35">
      <c r="A441" s="1" t="s">
        <v>55</v>
      </c>
      <c r="B441" s="1" t="s">
        <v>56</v>
      </c>
      <c r="C441" s="1" t="s">
        <v>137</v>
      </c>
      <c r="D441" s="1" t="str">
        <f t="shared" si="6"/>
        <v>D18A</v>
      </c>
      <c r="E441" s="1" t="s">
        <v>3247</v>
      </c>
      <c r="F441" s="1" t="s">
        <v>3248</v>
      </c>
    </row>
    <row r="442" spans="1:6" ht="15" customHeight="1" x14ac:dyDescent="0.35">
      <c r="A442" s="1" t="s">
        <v>55</v>
      </c>
      <c r="B442" s="1" t="s">
        <v>56</v>
      </c>
      <c r="C442" s="1" t="s">
        <v>137</v>
      </c>
      <c r="D442" s="1" t="str">
        <f t="shared" si="6"/>
        <v>D18A</v>
      </c>
      <c r="E442" s="1" t="s">
        <v>3245</v>
      </c>
      <c r="F442" s="1" t="s">
        <v>3246</v>
      </c>
    </row>
    <row r="443" spans="1:6" ht="15" customHeight="1" x14ac:dyDescent="0.35">
      <c r="A443" s="1" t="s">
        <v>55</v>
      </c>
      <c r="B443" s="1" t="s">
        <v>56</v>
      </c>
      <c r="C443" s="1" t="s">
        <v>137</v>
      </c>
      <c r="D443" s="1" t="str">
        <f t="shared" si="6"/>
        <v>D18A</v>
      </c>
      <c r="E443" s="1" t="s">
        <v>3243</v>
      </c>
      <c r="F443" s="1" t="s">
        <v>3244</v>
      </c>
    </row>
    <row r="444" spans="1:6" ht="15" customHeight="1" x14ac:dyDescent="0.35">
      <c r="A444" s="1" t="s">
        <v>55</v>
      </c>
      <c r="B444" s="1" t="s">
        <v>56</v>
      </c>
      <c r="C444" s="1" t="s">
        <v>139</v>
      </c>
      <c r="D444" s="1" t="str">
        <f t="shared" si="6"/>
        <v>D28A</v>
      </c>
      <c r="E444" s="1" t="s">
        <v>3241</v>
      </c>
      <c r="F444" s="1" t="s">
        <v>3242</v>
      </c>
    </row>
    <row r="445" spans="1:6" ht="15" customHeight="1" x14ac:dyDescent="0.35">
      <c r="A445" s="1" t="s">
        <v>55</v>
      </c>
      <c r="B445" s="1" t="s">
        <v>56</v>
      </c>
      <c r="C445" s="1" t="s">
        <v>139</v>
      </c>
      <c r="D445" s="1" t="str">
        <f t="shared" si="6"/>
        <v>D28A</v>
      </c>
      <c r="E445" s="1" t="s">
        <v>3239</v>
      </c>
      <c r="F445" s="1" t="s">
        <v>3240</v>
      </c>
    </row>
    <row r="446" spans="1:6" ht="15" customHeight="1" x14ac:dyDescent="0.35">
      <c r="A446" s="1" t="s">
        <v>55</v>
      </c>
      <c r="B446" s="1" t="s">
        <v>56</v>
      </c>
      <c r="C446" s="1" t="s">
        <v>139</v>
      </c>
      <c r="D446" s="1" t="str">
        <f t="shared" si="6"/>
        <v>D28A</v>
      </c>
      <c r="E446" s="1" t="s">
        <v>3237</v>
      </c>
      <c r="F446" s="1" t="s">
        <v>3238</v>
      </c>
    </row>
    <row r="447" spans="1:6" ht="15" customHeight="1" x14ac:dyDescent="0.35">
      <c r="A447" s="1" t="s">
        <v>55</v>
      </c>
      <c r="B447" s="1" t="s">
        <v>56</v>
      </c>
      <c r="C447" s="1" t="s">
        <v>139</v>
      </c>
      <c r="D447" s="1" t="str">
        <f t="shared" si="6"/>
        <v>D28A</v>
      </c>
      <c r="E447" s="1" t="s">
        <v>3235</v>
      </c>
      <c r="F447" s="1" t="s">
        <v>3236</v>
      </c>
    </row>
    <row r="448" spans="1:6" ht="15" customHeight="1" x14ac:dyDescent="0.35">
      <c r="A448" s="1" t="s">
        <v>55</v>
      </c>
      <c r="B448" s="1" t="s">
        <v>56</v>
      </c>
      <c r="C448" s="1" t="s">
        <v>139</v>
      </c>
      <c r="D448" s="1" t="str">
        <f t="shared" si="6"/>
        <v>D28A</v>
      </c>
      <c r="E448" s="1" t="s">
        <v>3233</v>
      </c>
      <c r="F448" s="1" t="s">
        <v>3234</v>
      </c>
    </row>
    <row r="449" spans="1:6" ht="15" customHeight="1" x14ac:dyDescent="0.35">
      <c r="A449" s="1" t="s">
        <v>55</v>
      </c>
      <c r="B449" s="1" t="s">
        <v>56</v>
      </c>
      <c r="C449" s="1" t="s">
        <v>139</v>
      </c>
      <c r="D449" s="1" t="str">
        <f t="shared" ref="D449:D512" si="7">_xlfn.IFNA(VLOOKUP(C449,Rec_Comités,2,FALSE),"-xXx-")</f>
        <v>D28A</v>
      </c>
      <c r="E449" s="1" t="s">
        <v>3231</v>
      </c>
      <c r="F449" s="1" t="s">
        <v>3232</v>
      </c>
    </row>
    <row r="450" spans="1:6" ht="15" customHeight="1" x14ac:dyDescent="0.35">
      <c r="A450" s="1" t="s">
        <v>55</v>
      </c>
      <c r="B450" s="1" t="s">
        <v>56</v>
      </c>
      <c r="C450" s="1" t="s">
        <v>139</v>
      </c>
      <c r="D450" s="1" t="str">
        <f t="shared" si="7"/>
        <v>D28A</v>
      </c>
      <c r="E450" s="1" t="s">
        <v>3229</v>
      </c>
      <c r="F450" s="1" t="s">
        <v>3230</v>
      </c>
    </row>
    <row r="451" spans="1:6" ht="15" customHeight="1" x14ac:dyDescent="0.35">
      <c r="A451" s="1" t="s">
        <v>55</v>
      </c>
      <c r="B451" s="1" t="s">
        <v>56</v>
      </c>
      <c r="C451" s="1" t="s">
        <v>139</v>
      </c>
      <c r="D451" s="1" t="str">
        <f t="shared" si="7"/>
        <v>D28A</v>
      </c>
      <c r="E451" s="1" t="s">
        <v>3227</v>
      </c>
      <c r="F451" s="1" t="s">
        <v>3228</v>
      </c>
    </row>
    <row r="452" spans="1:6" ht="15" customHeight="1" x14ac:dyDescent="0.35">
      <c r="A452" s="1" t="s">
        <v>55</v>
      </c>
      <c r="B452" s="1" t="s">
        <v>56</v>
      </c>
      <c r="C452" s="1" t="s">
        <v>141</v>
      </c>
      <c r="D452" s="1" t="str">
        <f t="shared" si="7"/>
        <v>D36A</v>
      </c>
      <c r="E452" s="1" t="s">
        <v>3225</v>
      </c>
      <c r="F452" s="1" t="s">
        <v>3226</v>
      </c>
    </row>
    <row r="453" spans="1:6" ht="15" customHeight="1" x14ac:dyDescent="0.35">
      <c r="A453" s="1" t="s">
        <v>55</v>
      </c>
      <c r="B453" s="1" t="s">
        <v>56</v>
      </c>
      <c r="C453" s="1" t="s">
        <v>141</v>
      </c>
      <c r="D453" s="1" t="str">
        <f t="shared" si="7"/>
        <v>D36A</v>
      </c>
      <c r="E453" s="1" t="s">
        <v>3223</v>
      </c>
      <c r="F453" s="1" t="s">
        <v>3224</v>
      </c>
    </row>
    <row r="454" spans="1:6" ht="15" customHeight="1" x14ac:dyDescent="0.35">
      <c r="A454" s="1" t="s">
        <v>55</v>
      </c>
      <c r="B454" s="1" t="s">
        <v>56</v>
      </c>
      <c r="C454" s="1" t="s">
        <v>141</v>
      </c>
      <c r="D454" s="1" t="str">
        <f t="shared" si="7"/>
        <v>D36A</v>
      </c>
      <c r="E454" s="1" t="s">
        <v>3221</v>
      </c>
      <c r="F454" s="1" t="s">
        <v>3222</v>
      </c>
    </row>
    <row r="455" spans="1:6" ht="15" customHeight="1" x14ac:dyDescent="0.35">
      <c r="A455" s="1" t="s">
        <v>55</v>
      </c>
      <c r="B455" s="1" t="s">
        <v>56</v>
      </c>
      <c r="C455" s="1" t="s">
        <v>141</v>
      </c>
      <c r="D455" s="1" t="str">
        <f t="shared" si="7"/>
        <v>D36A</v>
      </c>
      <c r="E455" s="1" t="s">
        <v>3219</v>
      </c>
      <c r="F455" s="1" t="s">
        <v>3220</v>
      </c>
    </row>
    <row r="456" spans="1:6" ht="15" customHeight="1" x14ac:dyDescent="0.35">
      <c r="A456" s="1" t="s">
        <v>55</v>
      </c>
      <c r="B456" s="1" t="s">
        <v>56</v>
      </c>
      <c r="C456" s="1" t="s">
        <v>141</v>
      </c>
      <c r="D456" s="1" t="str">
        <f t="shared" si="7"/>
        <v>D36A</v>
      </c>
      <c r="E456" s="1" t="s">
        <v>3217</v>
      </c>
      <c r="F456" s="1" t="s">
        <v>3218</v>
      </c>
    </row>
    <row r="457" spans="1:6" ht="15" customHeight="1" x14ac:dyDescent="0.35">
      <c r="A457" s="1" t="s">
        <v>55</v>
      </c>
      <c r="B457" s="1" t="s">
        <v>56</v>
      </c>
      <c r="C457" s="1" t="s">
        <v>141</v>
      </c>
      <c r="D457" s="1" t="str">
        <f t="shared" si="7"/>
        <v>D36A</v>
      </c>
      <c r="E457" s="1" t="s">
        <v>3215</v>
      </c>
      <c r="F457" s="1" t="s">
        <v>3216</v>
      </c>
    </row>
    <row r="458" spans="1:6" ht="15" customHeight="1" x14ac:dyDescent="0.35">
      <c r="A458" s="1" t="s">
        <v>55</v>
      </c>
      <c r="B458" s="1" t="s">
        <v>56</v>
      </c>
      <c r="C458" s="1" t="s">
        <v>141</v>
      </c>
      <c r="D458" s="1" t="str">
        <f t="shared" si="7"/>
        <v>D36A</v>
      </c>
      <c r="E458" s="1" t="s">
        <v>3213</v>
      </c>
      <c r="F458" s="1" t="s">
        <v>3214</v>
      </c>
    </row>
    <row r="459" spans="1:6" ht="15" customHeight="1" x14ac:dyDescent="0.35">
      <c r="A459" s="1" t="s">
        <v>55</v>
      </c>
      <c r="B459" s="1" t="s">
        <v>56</v>
      </c>
      <c r="C459" s="1" t="s">
        <v>141</v>
      </c>
      <c r="D459" s="1" t="str">
        <f t="shared" si="7"/>
        <v>D36A</v>
      </c>
      <c r="E459" s="1" t="s">
        <v>3211</v>
      </c>
      <c r="F459" s="1" t="s">
        <v>3212</v>
      </c>
    </row>
    <row r="460" spans="1:6" ht="15" customHeight="1" x14ac:dyDescent="0.35">
      <c r="A460" s="1" t="s">
        <v>55</v>
      </c>
      <c r="B460" s="1" t="s">
        <v>56</v>
      </c>
      <c r="C460" s="1" t="s">
        <v>143</v>
      </c>
      <c r="D460" s="1" t="str">
        <f t="shared" si="7"/>
        <v>D37A</v>
      </c>
      <c r="E460" s="1" t="s">
        <v>3209</v>
      </c>
      <c r="F460" s="1" t="s">
        <v>3210</v>
      </c>
    </row>
    <row r="461" spans="1:6" ht="15" customHeight="1" x14ac:dyDescent="0.35">
      <c r="A461" s="1" t="s">
        <v>55</v>
      </c>
      <c r="B461" s="1" t="s">
        <v>56</v>
      </c>
      <c r="C461" s="1" t="s">
        <v>143</v>
      </c>
      <c r="D461" s="1" t="str">
        <f t="shared" si="7"/>
        <v>D37A</v>
      </c>
      <c r="E461" s="1" t="s">
        <v>3207</v>
      </c>
      <c r="F461" s="1" t="s">
        <v>3208</v>
      </c>
    </row>
    <row r="462" spans="1:6" ht="15" customHeight="1" x14ac:dyDescent="0.35">
      <c r="A462" s="1" t="s">
        <v>55</v>
      </c>
      <c r="B462" s="1" t="s">
        <v>56</v>
      </c>
      <c r="C462" s="1" t="s">
        <v>143</v>
      </c>
      <c r="D462" s="1" t="str">
        <f t="shared" si="7"/>
        <v>D37A</v>
      </c>
      <c r="E462" s="1" t="s">
        <v>3205</v>
      </c>
      <c r="F462" s="1" t="s">
        <v>3206</v>
      </c>
    </row>
    <row r="463" spans="1:6" ht="15" customHeight="1" x14ac:dyDescent="0.35">
      <c r="A463" s="1" t="s">
        <v>55</v>
      </c>
      <c r="B463" s="1" t="s">
        <v>56</v>
      </c>
      <c r="C463" s="1" t="s">
        <v>143</v>
      </c>
      <c r="D463" s="1" t="str">
        <f t="shared" si="7"/>
        <v>D37A</v>
      </c>
      <c r="E463" s="1" t="s">
        <v>3203</v>
      </c>
      <c r="F463" s="1" t="s">
        <v>3204</v>
      </c>
    </row>
    <row r="464" spans="1:6" ht="15" customHeight="1" x14ac:dyDescent="0.35">
      <c r="A464" s="1" t="s">
        <v>55</v>
      </c>
      <c r="B464" s="1" t="s">
        <v>56</v>
      </c>
      <c r="C464" s="1" t="s">
        <v>143</v>
      </c>
      <c r="D464" s="1" t="str">
        <f t="shared" si="7"/>
        <v>D37A</v>
      </c>
      <c r="E464" s="1" t="s">
        <v>3201</v>
      </c>
      <c r="F464" s="1" t="s">
        <v>3202</v>
      </c>
    </row>
    <row r="465" spans="1:6" ht="15" customHeight="1" x14ac:dyDescent="0.35">
      <c r="A465" s="1" t="s">
        <v>55</v>
      </c>
      <c r="B465" s="1" t="s">
        <v>56</v>
      </c>
      <c r="C465" s="1" t="s">
        <v>143</v>
      </c>
      <c r="D465" s="1" t="str">
        <f t="shared" si="7"/>
        <v>D37A</v>
      </c>
      <c r="E465" s="1" t="s">
        <v>3199</v>
      </c>
      <c r="F465" s="1" t="s">
        <v>3200</v>
      </c>
    </row>
    <row r="466" spans="1:6" ht="15" customHeight="1" x14ac:dyDescent="0.35">
      <c r="A466" s="1" t="s">
        <v>55</v>
      </c>
      <c r="B466" s="1" t="s">
        <v>56</v>
      </c>
      <c r="C466" s="1" t="s">
        <v>143</v>
      </c>
      <c r="D466" s="1" t="str">
        <f t="shared" si="7"/>
        <v>D37A</v>
      </c>
      <c r="E466" s="1" t="s">
        <v>3197</v>
      </c>
      <c r="F466" s="1" t="s">
        <v>3198</v>
      </c>
    </row>
    <row r="467" spans="1:6" ht="15" customHeight="1" x14ac:dyDescent="0.35">
      <c r="A467" s="1" t="s">
        <v>55</v>
      </c>
      <c r="B467" s="1" t="s">
        <v>56</v>
      </c>
      <c r="C467" s="1" t="s">
        <v>143</v>
      </c>
      <c r="D467" s="1" t="str">
        <f t="shared" si="7"/>
        <v>D37A</v>
      </c>
      <c r="E467" s="1" t="s">
        <v>3195</v>
      </c>
      <c r="F467" s="1" t="s">
        <v>3196</v>
      </c>
    </row>
    <row r="468" spans="1:6" ht="15" customHeight="1" x14ac:dyDescent="0.35">
      <c r="A468" s="1" t="s">
        <v>55</v>
      </c>
      <c r="B468" s="1" t="s">
        <v>56</v>
      </c>
      <c r="C468" s="1" t="s">
        <v>143</v>
      </c>
      <c r="D468" s="1" t="str">
        <f t="shared" si="7"/>
        <v>D37A</v>
      </c>
      <c r="E468" s="1" t="s">
        <v>3193</v>
      </c>
      <c r="F468" s="1" t="s">
        <v>3194</v>
      </c>
    </row>
    <row r="469" spans="1:6" ht="15" customHeight="1" x14ac:dyDescent="0.35">
      <c r="A469" s="1" t="s">
        <v>55</v>
      </c>
      <c r="B469" s="1" t="s">
        <v>56</v>
      </c>
      <c r="C469" s="1" t="s">
        <v>143</v>
      </c>
      <c r="D469" s="1" t="str">
        <f t="shared" si="7"/>
        <v>D37A</v>
      </c>
      <c r="E469" s="1" t="s">
        <v>3191</v>
      </c>
      <c r="F469" s="1" t="s">
        <v>3192</v>
      </c>
    </row>
    <row r="470" spans="1:6" ht="15" customHeight="1" x14ac:dyDescent="0.35">
      <c r="A470" s="1" t="s">
        <v>55</v>
      </c>
      <c r="B470" s="1" t="s">
        <v>56</v>
      </c>
      <c r="C470" s="1" t="s">
        <v>143</v>
      </c>
      <c r="D470" s="1" t="str">
        <f t="shared" si="7"/>
        <v>D37A</v>
      </c>
      <c r="E470" s="1" t="s">
        <v>3189</v>
      </c>
      <c r="F470" s="1" t="s">
        <v>3190</v>
      </c>
    </row>
    <row r="471" spans="1:6" ht="15" customHeight="1" x14ac:dyDescent="0.35">
      <c r="A471" s="1" t="s">
        <v>55</v>
      </c>
      <c r="B471" s="1" t="s">
        <v>56</v>
      </c>
      <c r="C471" s="1" t="s">
        <v>143</v>
      </c>
      <c r="D471" s="1" t="str">
        <f t="shared" si="7"/>
        <v>D37A</v>
      </c>
      <c r="E471" s="1" t="s">
        <v>3187</v>
      </c>
      <c r="F471" s="1" t="s">
        <v>3188</v>
      </c>
    </row>
    <row r="472" spans="1:6" ht="15" customHeight="1" x14ac:dyDescent="0.35">
      <c r="A472" s="1" t="s">
        <v>55</v>
      </c>
      <c r="B472" s="1" t="s">
        <v>56</v>
      </c>
      <c r="C472" s="1" t="s">
        <v>143</v>
      </c>
      <c r="D472" s="1" t="str">
        <f t="shared" si="7"/>
        <v>D37A</v>
      </c>
      <c r="E472" s="1" t="s">
        <v>3185</v>
      </c>
      <c r="F472" s="1" t="s">
        <v>3186</v>
      </c>
    </row>
    <row r="473" spans="1:6" ht="15" customHeight="1" x14ac:dyDescent="0.35">
      <c r="A473" s="1" t="s">
        <v>55</v>
      </c>
      <c r="B473" s="1" t="s">
        <v>56</v>
      </c>
      <c r="C473" s="1" t="s">
        <v>145</v>
      </c>
      <c r="D473" s="1" t="str">
        <f t="shared" si="7"/>
        <v>D41A</v>
      </c>
      <c r="E473" s="1" t="s">
        <v>3183</v>
      </c>
      <c r="F473" s="1" t="s">
        <v>3184</v>
      </c>
    </row>
    <row r="474" spans="1:6" ht="15" customHeight="1" x14ac:dyDescent="0.35">
      <c r="A474" s="1" t="s">
        <v>55</v>
      </c>
      <c r="B474" s="1" t="s">
        <v>56</v>
      </c>
      <c r="C474" s="1" t="s">
        <v>145</v>
      </c>
      <c r="D474" s="1" t="str">
        <f t="shared" si="7"/>
        <v>D41A</v>
      </c>
      <c r="E474" s="1" t="s">
        <v>3181</v>
      </c>
      <c r="F474" s="1" t="s">
        <v>3182</v>
      </c>
    </row>
    <row r="475" spans="1:6" ht="15" customHeight="1" x14ac:dyDescent="0.35">
      <c r="A475" s="1" t="s">
        <v>55</v>
      </c>
      <c r="B475" s="1" t="s">
        <v>56</v>
      </c>
      <c r="C475" s="1" t="s">
        <v>145</v>
      </c>
      <c r="D475" s="1" t="str">
        <f t="shared" si="7"/>
        <v>D41A</v>
      </c>
      <c r="E475" s="1" t="s">
        <v>3179</v>
      </c>
      <c r="F475" s="1" t="s">
        <v>3180</v>
      </c>
    </row>
    <row r="476" spans="1:6" ht="15" customHeight="1" x14ac:dyDescent="0.35">
      <c r="A476" s="1" t="s">
        <v>55</v>
      </c>
      <c r="B476" s="1" t="s">
        <v>56</v>
      </c>
      <c r="C476" s="1" t="s">
        <v>145</v>
      </c>
      <c r="D476" s="1" t="str">
        <f t="shared" si="7"/>
        <v>D41A</v>
      </c>
      <c r="E476" s="1" t="s">
        <v>3177</v>
      </c>
      <c r="F476" s="1" t="s">
        <v>3178</v>
      </c>
    </row>
    <row r="477" spans="1:6" ht="15" customHeight="1" x14ac:dyDescent="0.35">
      <c r="A477" s="1" t="s">
        <v>55</v>
      </c>
      <c r="B477" s="1" t="s">
        <v>56</v>
      </c>
      <c r="C477" s="1" t="s">
        <v>145</v>
      </c>
      <c r="D477" s="1" t="str">
        <f t="shared" si="7"/>
        <v>D41A</v>
      </c>
      <c r="E477" s="1" t="s">
        <v>3175</v>
      </c>
      <c r="F477" s="1" t="s">
        <v>3176</v>
      </c>
    </row>
    <row r="478" spans="1:6" ht="15" customHeight="1" x14ac:dyDescent="0.35">
      <c r="A478" s="1" t="s">
        <v>55</v>
      </c>
      <c r="B478" s="1" t="s">
        <v>56</v>
      </c>
      <c r="C478" s="1" t="s">
        <v>145</v>
      </c>
      <c r="D478" s="1" t="str">
        <f t="shared" si="7"/>
        <v>D41A</v>
      </c>
      <c r="E478" s="1" t="s">
        <v>3173</v>
      </c>
      <c r="F478" s="1" t="s">
        <v>3174</v>
      </c>
    </row>
    <row r="479" spans="1:6" ht="15" customHeight="1" x14ac:dyDescent="0.35">
      <c r="A479" s="1" t="s">
        <v>55</v>
      </c>
      <c r="B479" s="1" t="s">
        <v>56</v>
      </c>
      <c r="C479" s="1" t="s">
        <v>145</v>
      </c>
      <c r="D479" s="1" t="str">
        <f t="shared" si="7"/>
        <v>D41A</v>
      </c>
      <c r="E479" s="1" t="s">
        <v>3171</v>
      </c>
      <c r="F479" s="1" t="s">
        <v>3172</v>
      </c>
    </row>
    <row r="480" spans="1:6" ht="15" customHeight="1" x14ac:dyDescent="0.35">
      <c r="A480" s="1" t="s">
        <v>55</v>
      </c>
      <c r="B480" s="1" t="s">
        <v>56</v>
      </c>
      <c r="C480" s="1" t="s">
        <v>145</v>
      </c>
      <c r="D480" s="1" t="str">
        <f t="shared" si="7"/>
        <v>D41A</v>
      </c>
      <c r="E480" s="1" t="s">
        <v>3169</v>
      </c>
      <c r="F480" s="1" t="s">
        <v>3170</v>
      </c>
    </row>
    <row r="481" spans="1:6" ht="15" customHeight="1" x14ac:dyDescent="0.35">
      <c r="A481" s="1" t="s">
        <v>55</v>
      </c>
      <c r="B481" s="1" t="s">
        <v>56</v>
      </c>
      <c r="C481" s="1" t="s">
        <v>145</v>
      </c>
      <c r="D481" s="1" t="str">
        <f t="shared" si="7"/>
        <v>D41A</v>
      </c>
      <c r="E481" s="1" t="s">
        <v>3167</v>
      </c>
      <c r="F481" s="1" t="s">
        <v>3168</v>
      </c>
    </row>
    <row r="482" spans="1:6" ht="15" customHeight="1" x14ac:dyDescent="0.35">
      <c r="A482" s="1" t="s">
        <v>55</v>
      </c>
      <c r="B482" s="1" t="s">
        <v>56</v>
      </c>
      <c r="C482" s="1" t="s">
        <v>147</v>
      </c>
      <c r="D482" s="1" t="str">
        <f t="shared" si="7"/>
        <v>D45A</v>
      </c>
      <c r="E482" s="1" t="s">
        <v>3165</v>
      </c>
      <c r="F482" s="1" t="s">
        <v>3166</v>
      </c>
    </row>
    <row r="483" spans="1:6" ht="15" customHeight="1" x14ac:dyDescent="0.35">
      <c r="A483" s="1" t="s">
        <v>55</v>
      </c>
      <c r="B483" s="1" t="s">
        <v>56</v>
      </c>
      <c r="C483" s="1" t="s">
        <v>147</v>
      </c>
      <c r="D483" s="1" t="str">
        <f t="shared" si="7"/>
        <v>D45A</v>
      </c>
      <c r="E483" s="1" t="s">
        <v>3163</v>
      </c>
      <c r="F483" s="1" t="s">
        <v>3164</v>
      </c>
    </row>
    <row r="484" spans="1:6" ht="15" customHeight="1" x14ac:dyDescent="0.35">
      <c r="A484" s="1" t="s">
        <v>55</v>
      </c>
      <c r="B484" s="1" t="s">
        <v>56</v>
      </c>
      <c r="C484" s="1" t="s">
        <v>147</v>
      </c>
      <c r="D484" s="1" t="str">
        <f t="shared" si="7"/>
        <v>D45A</v>
      </c>
      <c r="E484" s="1" t="s">
        <v>3161</v>
      </c>
      <c r="F484" s="1" t="s">
        <v>3162</v>
      </c>
    </row>
    <row r="485" spans="1:6" ht="15" customHeight="1" x14ac:dyDescent="0.35">
      <c r="A485" s="1" t="s">
        <v>55</v>
      </c>
      <c r="B485" s="1" t="s">
        <v>56</v>
      </c>
      <c r="C485" s="1" t="s">
        <v>147</v>
      </c>
      <c r="D485" s="1" t="str">
        <f t="shared" si="7"/>
        <v>D45A</v>
      </c>
      <c r="E485" s="1" t="s">
        <v>3159</v>
      </c>
      <c r="F485" s="1" t="s">
        <v>3160</v>
      </c>
    </row>
    <row r="486" spans="1:6" ht="15" customHeight="1" x14ac:dyDescent="0.35">
      <c r="A486" s="1" t="s">
        <v>55</v>
      </c>
      <c r="B486" s="1" t="s">
        <v>56</v>
      </c>
      <c r="C486" s="1" t="s">
        <v>147</v>
      </c>
      <c r="D486" s="1" t="str">
        <f t="shared" si="7"/>
        <v>D45A</v>
      </c>
      <c r="E486" s="1" t="s">
        <v>3157</v>
      </c>
      <c r="F486" s="1" t="s">
        <v>3158</v>
      </c>
    </row>
    <row r="487" spans="1:6" ht="15" customHeight="1" x14ac:dyDescent="0.35">
      <c r="A487" s="1" t="s">
        <v>55</v>
      </c>
      <c r="B487" s="1" t="s">
        <v>56</v>
      </c>
      <c r="C487" s="1" t="s">
        <v>147</v>
      </c>
      <c r="D487" s="1" t="str">
        <f t="shared" si="7"/>
        <v>D45A</v>
      </c>
      <c r="E487" s="1" t="s">
        <v>3155</v>
      </c>
      <c r="F487" s="1" t="s">
        <v>3156</v>
      </c>
    </row>
    <row r="488" spans="1:6" ht="15" customHeight="1" x14ac:dyDescent="0.35">
      <c r="A488" s="1" t="s">
        <v>55</v>
      </c>
      <c r="B488" s="1" t="s">
        <v>56</v>
      </c>
      <c r="C488" s="1" t="s">
        <v>147</v>
      </c>
      <c r="D488" s="1" t="str">
        <f t="shared" si="7"/>
        <v>D45A</v>
      </c>
      <c r="E488" s="1" t="s">
        <v>3153</v>
      </c>
      <c r="F488" s="1" t="s">
        <v>3154</v>
      </c>
    </row>
    <row r="489" spans="1:6" ht="15" customHeight="1" x14ac:dyDescent="0.35">
      <c r="A489" s="1" t="s">
        <v>55</v>
      </c>
      <c r="B489" s="1" t="s">
        <v>56</v>
      </c>
      <c r="C489" s="1" t="s">
        <v>147</v>
      </c>
      <c r="D489" s="1" t="str">
        <f t="shared" si="7"/>
        <v>D45A</v>
      </c>
      <c r="E489" s="1" t="s">
        <v>3151</v>
      </c>
      <c r="F489" s="1" t="s">
        <v>3152</v>
      </c>
    </row>
    <row r="490" spans="1:6" ht="15" customHeight="1" x14ac:dyDescent="0.35">
      <c r="A490" s="1" t="s">
        <v>55</v>
      </c>
      <c r="B490" s="1" t="s">
        <v>56</v>
      </c>
      <c r="C490" s="1" t="s">
        <v>147</v>
      </c>
      <c r="D490" s="1" t="str">
        <f t="shared" si="7"/>
        <v>D45A</v>
      </c>
      <c r="E490" s="1" t="s">
        <v>3149</v>
      </c>
      <c r="F490" s="1" t="s">
        <v>3150</v>
      </c>
    </row>
    <row r="491" spans="1:6" ht="15" customHeight="1" x14ac:dyDescent="0.35">
      <c r="A491" s="1" t="s">
        <v>55</v>
      </c>
      <c r="B491" s="1" t="s">
        <v>56</v>
      </c>
      <c r="C491" s="1" t="s">
        <v>147</v>
      </c>
      <c r="D491" s="1" t="str">
        <f t="shared" si="7"/>
        <v>D45A</v>
      </c>
      <c r="E491" s="1" t="s">
        <v>3147</v>
      </c>
      <c r="F491" s="1" t="s">
        <v>3148</v>
      </c>
    </row>
    <row r="492" spans="1:6" ht="15" customHeight="1" x14ac:dyDescent="0.35">
      <c r="A492" s="1" t="s">
        <v>55</v>
      </c>
      <c r="B492" s="1" t="s">
        <v>56</v>
      </c>
      <c r="C492" s="1" t="s">
        <v>147</v>
      </c>
      <c r="D492" s="1" t="str">
        <f t="shared" si="7"/>
        <v>D45A</v>
      </c>
      <c r="E492" s="1" t="s">
        <v>3145</v>
      </c>
      <c r="F492" s="1" t="s">
        <v>3146</v>
      </c>
    </row>
    <row r="493" spans="1:6" ht="15" customHeight="1" x14ac:dyDescent="0.35">
      <c r="A493" s="1" t="s">
        <v>55</v>
      </c>
      <c r="B493" s="1" t="s">
        <v>56</v>
      </c>
      <c r="C493" s="1" t="s">
        <v>147</v>
      </c>
      <c r="D493" s="1" t="str">
        <f t="shared" si="7"/>
        <v>D45A</v>
      </c>
      <c r="E493" s="1" t="s">
        <v>3143</v>
      </c>
      <c r="F493" s="1" t="s">
        <v>3144</v>
      </c>
    </row>
    <row r="494" spans="1:6" ht="15" customHeight="1" x14ac:dyDescent="0.35">
      <c r="A494" s="1" t="s">
        <v>55</v>
      </c>
      <c r="B494" s="1" t="s">
        <v>56</v>
      </c>
      <c r="C494" s="1" t="s">
        <v>147</v>
      </c>
      <c r="D494" s="1" t="str">
        <f t="shared" si="7"/>
        <v>D45A</v>
      </c>
      <c r="E494" s="1" t="s">
        <v>3141</v>
      </c>
      <c r="F494" s="1" t="s">
        <v>3142</v>
      </c>
    </row>
    <row r="495" spans="1:6" ht="15" customHeight="1" x14ac:dyDescent="0.35">
      <c r="A495" s="1" t="s">
        <v>55</v>
      </c>
      <c r="B495" s="1" t="s">
        <v>56</v>
      </c>
      <c r="C495" s="1" t="s">
        <v>147</v>
      </c>
      <c r="D495" s="1" t="str">
        <f t="shared" si="7"/>
        <v>D45A</v>
      </c>
      <c r="E495" s="1" t="s">
        <v>3139</v>
      </c>
      <c r="F495" s="1" t="s">
        <v>3140</v>
      </c>
    </row>
    <row r="496" spans="1:6" ht="15" customHeight="1" x14ac:dyDescent="0.35">
      <c r="A496" s="1" t="s">
        <v>55</v>
      </c>
      <c r="B496" s="1" t="s">
        <v>56</v>
      </c>
      <c r="C496" s="1" t="s">
        <v>147</v>
      </c>
      <c r="D496" s="1" t="str">
        <f t="shared" si="7"/>
        <v>D45A</v>
      </c>
      <c r="E496" s="1" t="s">
        <v>3137</v>
      </c>
      <c r="F496" s="1" t="s">
        <v>3138</v>
      </c>
    </row>
    <row r="497" spans="1:6" ht="15" customHeight="1" x14ac:dyDescent="0.35">
      <c r="A497" s="1" t="s">
        <v>55</v>
      </c>
      <c r="B497" s="1" t="s">
        <v>56</v>
      </c>
      <c r="C497" s="1" t="s">
        <v>147</v>
      </c>
      <c r="D497" s="1" t="str">
        <f t="shared" si="7"/>
        <v>D45A</v>
      </c>
      <c r="E497" s="1" t="s">
        <v>3135</v>
      </c>
      <c r="F497" s="1" t="s">
        <v>3136</v>
      </c>
    </row>
    <row r="498" spans="1:6" ht="15" customHeight="1" x14ac:dyDescent="0.35">
      <c r="A498" s="1" t="s">
        <v>55</v>
      </c>
      <c r="B498" s="1" t="s">
        <v>56</v>
      </c>
      <c r="C498" s="1" t="s">
        <v>147</v>
      </c>
      <c r="D498" s="1" t="str">
        <f t="shared" si="7"/>
        <v>D45A</v>
      </c>
      <c r="E498" s="1" t="s">
        <v>3133</v>
      </c>
      <c r="F498" s="1" t="s">
        <v>3134</v>
      </c>
    </row>
    <row r="499" spans="1:6" ht="15" customHeight="1" x14ac:dyDescent="0.35">
      <c r="A499" s="1" t="s">
        <v>55</v>
      </c>
      <c r="B499" s="1" t="s">
        <v>56</v>
      </c>
      <c r="C499" s="1" t="s">
        <v>147</v>
      </c>
      <c r="D499" s="1" t="str">
        <f t="shared" si="7"/>
        <v>D45A</v>
      </c>
      <c r="E499" s="1" t="s">
        <v>3131</v>
      </c>
      <c r="F499" s="1" t="s">
        <v>3132</v>
      </c>
    </row>
    <row r="500" spans="1:6" ht="15" customHeight="1" x14ac:dyDescent="0.35">
      <c r="A500" s="1" t="s">
        <v>57</v>
      </c>
      <c r="B500" s="1" t="s">
        <v>58</v>
      </c>
      <c r="C500" s="1" t="s">
        <v>149</v>
      </c>
      <c r="D500" s="1" t="str">
        <f t="shared" si="7"/>
        <v>D2AA</v>
      </c>
      <c r="E500" s="1" t="s">
        <v>3129</v>
      </c>
      <c r="F500" s="1" t="s">
        <v>3130</v>
      </c>
    </row>
    <row r="501" spans="1:6" ht="15" customHeight="1" x14ac:dyDescent="0.35">
      <c r="A501" s="1" t="s">
        <v>57</v>
      </c>
      <c r="B501" s="1" t="s">
        <v>58</v>
      </c>
      <c r="C501" s="1" t="s">
        <v>149</v>
      </c>
      <c r="D501" s="1" t="str">
        <f t="shared" si="7"/>
        <v>D2AA</v>
      </c>
      <c r="E501" s="1" t="s">
        <v>3127</v>
      </c>
      <c r="F501" s="1" t="s">
        <v>3128</v>
      </c>
    </row>
    <row r="502" spans="1:6" ht="15" customHeight="1" x14ac:dyDescent="0.35">
      <c r="A502" s="1" t="s">
        <v>57</v>
      </c>
      <c r="B502" s="1" t="s">
        <v>58</v>
      </c>
      <c r="C502" s="1" t="s">
        <v>149</v>
      </c>
      <c r="D502" s="1" t="str">
        <f t="shared" si="7"/>
        <v>D2AA</v>
      </c>
      <c r="E502" s="1" t="s">
        <v>3125</v>
      </c>
      <c r="F502" s="1" t="s">
        <v>3126</v>
      </c>
    </row>
    <row r="503" spans="1:6" ht="15" customHeight="1" x14ac:dyDescent="0.35">
      <c r="A503" s="1" t="s">
        <v>57</v>
      </c>
      <c r="B503" s="1" t="s">
        <v>58</v>
      </c>
      <c r="C503" s="1" t="s">
        <v>149</v>
      </c>
      <c r="D503" s="1" t="str">
        <f t="shared" si="7"/>
        <v>D2AA</v>
      </c>
      <c r="E503" s="1" t="s">
        <v>3123</v>
      </c>
      <c r="F503" s="1" t="s">
        <v>3124</v>
      </c>
    </row>
    <row r="504" spans="1:6" ht="15" customHeight="1" x14ac:dyDescent="0.35">
      <c r="A504" s="1" t="s">
        <v>57</v>
      </c>
      <c r="B504" s="1" t="s">
        <v>58</v>
      </c>
      <c r="C504" s="1" t="s">
        <v>149</v>
      </c>
      <c r="D504" s="1" t="str">
        <f t="shared" si="7"/>
        <v>D2AA</v>
      </c>
      <c r="E504" s="1" t="s">
        <v>3121</v>
      </c>
      <c r="F504" s="1" t="s">
        <v>3122</v>
      </c>
    </row>
    <row r="505" spans="1:6" ht="15" customHeight="1" x14ac:dyDescent="0.35">
      <c r="A505" s="1" t="s">
        <v>57</v>
      </c>
      <c r="B505" s="1" t="s">
        <v>58</v>
      </c>
      <c r="C505" s="1" t="s">
        <v>149</v>
      </c>
      <c r="D505" s="1" t="str">
        <f t="shared" si="7"/>
        <v>D2AA</v>
      </c>
      <c r="E505" s="1" t="s">
        <v>3119</v>
      </c>
      <c r="F505" s="1" t="s">
        <v>3120</v>
      </c>
    </row>
    <row r="506" spans="1:6" ht="15" customHeight="1" x14ac:dyDescent="0.35">
      <c r="A506" s="1" t="s">
        <v>57</v>
      </c>
      <c r="B506" s="1" t="s">
        <v>58</v>
      </c>
      <c r="C506" s="1" t="s">
        <v>151</v>
      </c>
      <c r="D506" s="1" t="str">
        <f t="shared" si="7"/>
        <v>D2BA</v>
      </c>
      <c r="E506" s="1" t="s">
        <v>3117</v>
      </c>
      <c r="F506" s="1" t="s">
        <v>3118</v>
      </c>
    </row>
    <row r="507" spans="1:6" ht="15" customHeight="1" x14ac:dyDescent="0.35">
      <c r="A507" s="1" t="s">
        <v>57</v>
      </c>
      <c r="B507" s="1" t="s">
        <v>58</v>
      </c>
      <c r="C507" s="1" t="s">
        <v>151</v>
      </c>
      <c r="D507" s="1" t="str">
        <f t="shared" si="7"/>
        <v>D2BA</v>
      </c>
      <c r="E507" s="1" t="s">
        <v>3115</v>
      </c>
      <c r="F507" s="1" t="s">
        <v>3116</v>
      </c>
    </row>
    <row r="508" spans="1:6" ht="15" customHeight="1" x14ac:dyDescent="0.35">
      <c r="A508" s="1" t="s">
        <v>57</v>
      </c>
      <c r="B508" s="1" t="s">
        <v>58</v>
      </c>
      <c r="C508" s="1" t="s">
        <v>151</v>
      </c>
      <c r="D508" s="1" t="str">
        <f t="shared" si="7"/>
        <v>D2BA</v>
      </c>
      <c r="E508" s="1" t="s">
        <v>3113</v>
      </c>
      <c r="F508" s="1" t="s">
        <v>3114</v>
      </c>
    </row>
    <row r="509" spans="1:6" ht="15" customHeight="1" x14ac:dyDescent="0.35">
      <c r="A509" s="1" t="s">
        <v>57</v>
      </c>
      <c r="B509" s="1" t="s">
        <v>58</v>
      </c>
      <c r="C509" s="1" t="s">
        <v>151</v>
      </c>
      <c r="D509" s="1" t="str">
        <f t="shared" si="7"/>
        <v>D2BA</v>
      </c>
      <c r="E509" s="1" t="s">
        <v>3111</v>
      </c>
      <c r="F509" s="1" t="s">
        <v>3112</v>
      </c>
    </row>
    <row r="510" spans="1:6" ht="15" customHeight="1" x14ac:dyDescent="0.35">
      <c r="A510" s="1" t="s">
        <v>57</v>
      </c>
      <c r="B510" s="1" t="s">
        <v>58</v>
      </c>
      <c r="C510" s="1" t="s">
        <v>151</v>
      </c>
      <c r="D510" s="1" t="str">
        <f t="shared" si="7"/>
        <v>D2BA</v>
      </c>
      <c r="E510" s="1" t="s">
        <v>3109</v>
      </c>
      <c r="F510" s="1" t="s">
        <v>3110</v>
      </c>
    </row>
    <row r="511" spans="1:6" ht="15" customHeight="1" x14ac:dyDescent="0.35">
      <c r="A511" s="1" t="s">
        <v>57</v>
      </c>
      <c r="B511" s="1" t="s">
        <v>58</v>
      </c>
      <c r="C511" s="1" t="s">
        <v>151</v>
      </c>
      <c r="D511" s="1" t="str">
        <f t="shared" si="7"/>
        <v>D2BA</v>
      </c>
      <c r="E511" s="1" t="s">
        <v>3107</v>
      </c>
      <c r="F511" s="1" t="s">
        <v>3108</v>
      </c>
    </row>
    <row r="512" spans="1:6" ht="15" customHeight="1" x14ac:dyDescent="0.35">
      <c r="A512" s="1" t="s">
        <v>57</v>
      </c>
      <c r="B512" s="1" t="s">
        <v>58</v>
      </c>
      <c r="C512" s="1" t="s">
        <v>151</v>
      </c>
      <c r="D512" s="1" t="str">
        <f t="shared" si="7"/>
        <v>D2BA</v>
      </c>
      <c r="E512" s="1" t="s">
        <v>3105</v>
      </c>
      <c r="F512" s="1" t="s">
        <v>3106</v>
      </c>
    </row>
    <row r="513" spans="1:6" ht="15" customHeight="1" x14ac:dyDescent="0.35">
      <c r="A513" s="1" t="s">
        <v>57</v>
      </c>
      <c r="B513" s="1" t="s">
        <v>58</v>
      </c>
      <c r="C513" s="1" t="s">
        <v>151</v>
      </c>
      <c r="D513" s="1" t="str">
        <f t="shared" ref="D513:D576" si="8">_xlfn.IFNA(VLOOKUP(C513,Rec_Comités,2,FALSE),"-xXx-")</f>
        <v>D2BA</v>
      </c>
      <c r="E513" s="1" t="s">
        <v>3103</v>
      </c>
      <c r="F513" s="1" t="s">
        <v>3104</v>
      </c>
    </row>
    <row r="514" spans="1:6" ht="15" customHeight="1" x14ac:dyDescent="0.35">
      <c r="A514" s="1" t="s">
        <v>59</v>
      </c>
      <c r="B514" s="1" t="s">
        <v>60</v>
      </c>
      <c r="C514" s="1" t="s">
        <v>153</v>
      </c>
      <c r="D514" s="1" t="str">
        <f t="shared" si="8"/>
        <v>D08A</v>
      </c>
      <c r="E514" s="1" t="s">
        <v>3101</v>
      </c>
      <c r="F514" s="1" t="s">
        <v>3102</v>
      </c>
    </row>
    <row r="515" spans="1:6" ht="15" customHeight="1" x14ac:dyDescent="0.35">
      <c r="A515" s="1" t="s">
        <v>59</v>
      </c>
      <c r="B515" s="1" t="s">
        <v>60</v>
      </c>
      <c r="C515" s="1" t="s">
        <v>153</v>
      </c>
      <c r="D515" s="1" t="str">
        <f t="shared" si="8"/>
        <v>D08A</v>
      </c>
      <c r="E515" s="1" t="s">
        <v>3099</v>
      </c>
      <c r="F515" s="1" t="s">
        <v>3100</v>
      </c>
    </row>
    <row r="516" spans="1:6" ht="15" customHeight="1" x14ac:dyDescent="0.35">
      <c r="A516" s="1" t="s">
        <v>59</v>
      </c>
      <c r="B516" s="1" t="s">
        <v>60</v>
      </c>
      <c r="C516" s="1" t="s">
        <v>153</v>
      </c>
      <c r="D516" s="1" t="str">
        <f t="shared" si="8"/>
        <v>D08A</v>
      </c>
      <c r="E516" s="1" t="s">
        <v>3097</v>
      </c>
      <c r="F516" s="1" t="s">
        <v>3098</v>
      </c>
    </row>
    <row r="517" spans="1:6" ht="15" customHeight="1" x14ac:dyDescent="0.35">
      <c r="A517" s="1" t="s">
        <v>59</v>
      </c>
      <c r="B517" s="1" t="s">
        <v>60</v>
      </c>
      <c r="C517" s="1" t="s">
        <v>153</v>
      </c>
      <c r="D517" s="1" t="str">
        <f t="shared" si="8"/>
        <v>D08A</v>
      </c>
      <c r="E517" s="1" t="s">
        <v>3095</v>
      </c>
      <c r="F517" s="1" t="s">
        <v>3096</v>
      </c>
    </row>
    <row r="518" spans="1:6" ht="15" customHeight="1" x14ac:dyDescent="0.35">
      <c r="A518" s="1" t="s">
        <v>59</v>
      </c>
      <c r="B518" s="1" t="s">
        <v>60</v>
      </c>
      <c r="C518" s="1" t="s">
        <v>155</v>
      </c>
      <c r="D518" s="1" t="str">
        <f t="shared" si="8"/>
        <v>D10A</v>
      </c>
      <c r="E518" s="1" t="s">
        <v>3093</v>
      </c>
      <c r="F518" s="1" t="s">
        <v>3094</v>
      </c>
    </row>
    <row r="519" spans="1:6" ht="15" customHeight="1" x14ac:dyDescent="0.35">
      <c r="A519" s="1" t="s">
        <v>59</v>
      </c>
      <c r="B519" s="1" t="s">
        <v>60</v>
      </c>
      <c r="C519" s="1" t="s">
        <v>155</v>
      </c>
      <c r="D519" s="1" t="str">
        <f t="shared" si="8"/>
        <v>D10A</v>
      </c>
      <c r="E519" s="1" t="s">
        <v>3091</v>
      </c>
      <c r="F519" s="1" t="s">
        <v>3092</v>
      </c>
    </row>
    <row r="520" spans="1:6" ht="15" customHeight="1" x14ac:dyDescent="0.35">
      <c r="A520" s="1" t="s">
        <v>59</v>
      </c>
      <c r="B520" s="1" t="s">
        <v>60</v>
      </c>
      <c r="C520" s="1" t="s">
        <v>155</v>
      </c>
      <c r="D520" s="1" t="str">
        <f t="shared" si="8"/>
        <v>D10A</v>
      </c>
      <c r="E520" s="1" t="s">
        <v>3089</v>
      </c>
      <c r="F520" s="1" t="s">
        <v>3090</v>
      </c>
    </row>
    <row r="521" spans="1:6" ht="15" customHeight="1" x14ac:dyDescent="0.35">
      <c r="A521" s="1" t="s">
        <v>59</v>
      </c>
      <c r="B521" s="1" t="s">
        <v>60</v>
      </c>
      <c r="C521" s="1" t="s">
        <v>155</v>
      </c>
      <c r="D521" s="1" t="str">
        <f t="shared" si="8"/>
        <v>D10A</v>
      </c>
      <c r="E521" s="1" t="s">
        <v>3087</v>
      </c>
      <c r="F521" s="1" t="s">
        <v>3088</v>
      </c>
    </row>
    <row r="522" spans="1:6" ht="15" customHeight="1" x14ac:dyDescent="0.35">
      <c r="A522" s="1" t="s">
        <v>59</v>
      </c>
      <c r="B522" s="1" t="s">
        <v>60</v>
      </c>
      <c r="C522" s="1" t="s">
        <v>157</v>
      </c>
      <c r="D522" s="1" t="str">
        <f t="shared" si="8"/>
        <v>D67A</v>
      </c>
      <c r="E522" s="1" t="s">
        <v>3085</v>
      </c>
      <c r="F522" s="1" t="s">
        <v>3086</v>
      </c>
    </row>
    <row r="523" spans="1:6" ht="15" customHeight="1" x14ac:dyDescent="0.35">
      <c r="A523" s="1" t="s">
        <v>59</v>
      </c>
      <c r="B523" s="1" t="s">
        <v>60</v>
      </c>
      <c r="C523" s="1" t="s">
        <v>157</v>
      </c>
      <c r="D523" s="1" t="str">
        <f t="shared" si="8"/>
        <v>D67A</v>
      </c>
      <c r="E523" s="1" t="s">
        <v>3083</v>
      </c>
      <c r="F523" s="1" t="s">
        <v>3084</v>
      </c>
    </row>
    <row r="524" spans="1:6" ht="15" customHeight="1" x14ac:dyDescent="0.35">
      <c r="A524" s="1" t="s">
        <v>59</v>
      </c>
      <c r="B524" s="1" t="s">
        <v>60</v>
      </c>
      <c r="C524" s="1" t="s">
        <v>157</v>
      </c>
      <c r="D524" s="1" t="str">
        <f t="shared" si="8"/>
        <v>D67A</v>
      </c>
      <c r="E524" s="1" t="s">
        <v>3081</v>
      </c>
      <c r="F524" s="1" t="s">
        <v>3082</v>
      </c>
    </row>
    <row r="525" spans="1:6" ht="15" customHeight="1" x14ac:dyDescent="0.35">
      <c r="A525" s="1" t="s">
        <v>59</v>
      </c>
      <c r="B525" s="1" t="s">
        <v>60</v>
      </c>
      <c r="C525" s="1" t="s">
        <v>157</v>
      </c>
      <c r="D525" s="1" t="str">
        <f t="shared" si="8"/>
        <v>D67A</v>
      </c>
      <c r="E525" s="1" t="s">
        <v>3079</v>
      </c>
      <c r="F525" s="1" t="s">
        <v>3080</v>
      </c>
    </row>
    <row r="526" spans="1:6" ht="15" customHeight="1" x14ac:dyDescent="0.35">
      <c r="A526" s="1" t="s">
        <v>59</v>
      </c>
      <c r="B526" s="1" t="s">
        <v>60</v>
      </c>
      <c r="C526" s="1" t="s">
        <v>157</v>
      </c>
      <c r="D526" s="1" t="str">
        <f t="shared" si="8"/>
        <v>D67A</v>
      </c>
      <c r="E526" s="1" t="s">
        <v>3077</v>
      </c>
      <c r="F526" s="1" t="s">
        <v>3078</v>
      </c>
    </row>
    <row r="527" spans="1:6" ht="15" customHeight="1" x14ac:dyDescent="0.35">
      <c r="A527" s="1" t="s">
        <v>59</v>
      </c>
      <c r="B527" s="1" t="s">
        <v>60</v>
      </c>
      <c r="C527" s="1" t="s">
        <v>157</v>
      </c>
      <c r="D527" s="1" t="str">
        <f t="shared" si="8"/>
        <v>D67A</v>
      </c>
      <c r="E527" s="1" t="s">
        <v>3075</v>
      </c>
      <c r="F527" s="1" t="s">
        <v>3076</v>
      </c>
    </row>
    <row r="528" spans="1:6" ht="15" customHeight="1" x14ac:dyDescent="0.35">
      <c r="A528" s="1" t="s">
        <v>59</v>
      </c>
      <c r="B528" s="1" t="s">
        <v>60</v>
      </c>
      <c r="C528" s="1" t="s">
        <v>157</v>
      </c>
      <c r="D528" s="1" t="str">
        <f t="shared" si="8"/>
        <v>D67A</v>
      </c>
      <c r="E528" s="1" t="s">
        <v>3073</v>
      </c>
      <c r="F528" s="1" t="s">
        <v>3074</v>
      </c>
    </row>
    <row r="529" spans="1:6" ht="15" customHeight="1" x14ac:dyDescent="0.35">
      <c r="A529" s="1" t="s">
        <v>59</v>
      </c>
      <c r="B529" s="1" t="s">
        <v>60</v>
      </c>
      <c r="C529" s="1" t="s">
        <v>157</v>
      </c>
      <c r="D529" s="1" t="str">
        <f t="shared" si="8"/>
        <v>D67A</v>
      </c>
      <c r="E529" s="1" t="s">
        <v>3071</v>
      </c>
      <c r="F529" s="1" t="s">
        <v>3072</v>
      </c>
    </row>
    <row r="530" spans="1:6" ht="15" customHeight="1" x14ac:dyDescent="0.35">
      <c r="A530" s="1" t="s">
        <v>59</v>
      </c>
      <c r="B530" s="1" t="s">
        <v>60</v>
      </c>
      <c r="C530" s="1" t="s">
        <v>157</v>
      </c>
      <c r="D530" s="1" t="str">
        <f t="shared" si="8"/>
        <v>D67A</v>
      </c>
      <c r="E530" s="1" t="s">
        <v>3069</v>
      </c>
      <c r="F530" s="1" t="s">
        <v>3070</v>
      </c>
    </row>
    <row r="531" spans="1:6" ht="15" customHeight="1" x14ac:dyDescent="0.35">
      <c r="A531" s="1" t="s">
        <v>59</v>
      </c>
      <c r="B531" s="1" t="s">
        <v>60</v>
      </c>
      <c r="C531" s="1" t="s">
        <v>157</v>
      </c>
      <c r="D531" s="1" t="str">
        <f t="shared" si="8"/>
        <v>D67A</v>
      </c>
      <c r="E531" s="1" t="s">
        <v>3067</v>
      </c>
      <c r="F531" s="1" t="s">
        <v>3068</v>
      </c>
    </row>
    <row r="532" spans="1:6" ht="15" customHeight="1" x14ac:dyDescent="0.35">
      <c r="A532" s="1" t="s">
        <v>59</v>
      </c>
      <c r="B532" s="1" t="s">
        <v>60</v>
      </c>
      <c r="C532" s="1" t="s">
        <v>159</v>
      </c>
      <c r="D532" s="1" t="str">
        <f t="shared" si="8"/>
        <v>D68A</v>
      </c>
      <c r="E532" s="1" t="s">
        <v>3065</v>
      </c>
      <c r="F532" s="1" t="s">
        <v>3066</v>
      </c>
    </row>
    <row r="533" spans="1:6" ht="15" customHeight="1" x14ac:dyDescent="0.35">
      <c r="A533" s="1" t="s">
        <v>59</v>
      </c>
      <c r="B533" s="1" t="s">
        <v>60</v>
      </c>
      <c r="C533" s="1" t="s">
        <v>159</v>
      </c>
      <c r="D533" s="1" t="str">
        <f t="shared" si="8"/>
        <v>D68A</v>
      </c>
      <c r="E533" s="1" t="s">
        <v>3063</v>
      </c>
      <c r="F533" s="1" t="s">
        <v>3064</v>
      </c>
    </row>
    <row r="534" spans="1:6" ht="15" customHeight="1" x14ac:dyDescent="0.35">
      <c r="A534" s="1" t="s">
        <v>59</v>
      </c>
      <c r="B534" s="1" t="s">
        <v>60</v>
      </c>
      <c r="C534" s="1" t="s">
        <v>159</v>
      </c>
      <c r="D534" s="1" t="str">
        <f t="shared" si="8"/>
        <v>D68A</v>
      </c>
      <c r="E534" s="1" t="s">
        <v>3061</v>
      </c>
      <c r="F534" s="1" t="s">
        <v>3062</v>
      </c>
    </row>
    <row r="535" spans="1:6" ht="15" customHeight="1" x14ac:dyDescent="0.35">
      <c r="A535" s="1" t="s">
        <v>59</v>
      </c>
      <c r="B535" s="1" t="s">
        <v>60</v>
      </c>
      <c r="C535" s="1" t="s">
        <v>159</v>
      </c>
      <c r="D535" s="1" t="str">
        <f t="shared" si="8"/>
        <v>D68A</v>
      </c>
      <c r="E535" s="1" t="s">
        <v>3059</v>
      </c>
      <c r="F535" s="1" t="s">
        <v>3060</v>
      </c>
    </row>
    <row r="536" spans="1:6" ht="15" customHeight="1" x14ac:dyDescent="0.35">
      <c r="A536" s="1" t="s">
        <v>59</v>
      </c>
      <c r="B536" s="1" t="s">
        <v>60</v>
      </c>
      <c r="C536" s="1" t="s">
        <v>159</v>
      </c>
      <c r="D536" s="1" t="str">
        <f t="shared" si="8"/>
        <v>D68A</v>
      </c>
      <c r="E536" s="1" t="s">
        <v>3057</v>
      </c>
      <c r="F536" s="1" t="s">
        <v>3058</v>
      </c>
    </row>
    <row r="537" spans="1:6" ht="15" customHeight="1" x14ac:dyDescent="0.35">
      <c r="A537" s="1" t="s">
        <v>59</v>
      </c>
      <c r="B537" s="1" t="s">
        <v>60</v>
      </c>
      <c r="C537" s="1" t="s">
        <v>159</v>
      </c>
      <c r="D537" s="1" t="str">
        <f t="shared" si="8"/>
        <v>D68A</v>
      </c>
      <c r="E537" s="1" t="s">
        <v>3055</v>
      </c>
      <c r="F537" s="1" t="s">
        <v>3056</v>
      </c>
    </row>
    <row r="538" spans="1:6" ht="15" customHeight="1" x14ac:dyDescent="0.35">
      <c r="A538" s="1" t="s">
        <v>59</v>
      </c>
      <c r="B538" s="1" t="s">
        <v>60</v>
      </c>
      <c r="C538" s="1" t="s">
        <v>159</v>
      </c>
      <c r="D538" s="1" t="str">
        <f t="shared" si="8"/>
        <v>D68A</v>
      </c>
      <c r="E538" s="1" t="s">
        <v>3053</v>
      </c>
      <c r="F538" s="1" t="s">
        <v>3054</v>
      </c>
    </row>
    <row r="539" spans="1:6" ht="15" customHeight="1" x14ac:dyDescent="0.35">
      <c r="A539" s="1" t="s">
        <v>59</v>
      </c>
      <c r="B539" s="1" t="s">
        <v>60</v>
      </c>
      <c r="C539" s="1" t="s">
        <v>159</v>
      </c>
      <c r="D539" s="1" t="str">
        <f t="shared" si="8"/>
        <v>D68A</v>
      </c>
      <c r="E539" s="1" t="s">
        <v>3051</v>
      </c>
      <c r="F539" s="1" t="s">
        <v>3052</v>
      </c>
    </row>
    <row r="540" spans="1:6" ht="15" customHeight="1" x14ac:dyDescent="0.35">
      <c r="A540" s="1" t="s">
        <v>59</v>
      </c>
      <c r="B540" s="1" t="s">
        <v>60</v>
      </c>
      <c r="C540" s="1" t="s">
        <v>159</v>
      </c>
      <c r="D540" s="1" t="str">
        <f t="shared" si="8"/>
        <v>D68A</v>
      </c>
      <c r="E540" s="1" t="s">
        <v>3049</v>
      </c>
      <c r="F540" s="1" t="s">
        <v>3050</v>
      </c>
    </row>
    <row r="541" spans="1:6" ht="15" customHeight="1" x14ac:dyDescent="0.35">
      <c r="A541" s="1" t="s">
        <v>59</v>
      </c>
      <c r="B541" s="1" t="s">
        <v>60</v>
      </c>
      <c r="C541" s="1" t="s">
        <v>161</v>
      </c>
      <c r="D541" s="1" t="str">
        <f t="shared" si="8"/>
        <v>D52A</v>
      </c>
      <c r="E541" s="1" t="s">
        <v>3047</v>
      </c>
      <c r="F541" s="1" t="s">
        <v>3048</v>
      </c>
    </row>
    <row r="542" spans="1:6" ht="15" customHeight="1" x14ac:dyDescent="0.35">
      <c r="A542" s="1" t="s">
        <v>59</v>
      </c>
      <c r="B542" s="1" t="s">
        <v>60</v>
      </c>
      <c r="C542" s="1" t="s">
        <v>161</v>
      </c>
      <c r="D542" s="1" t="str">
        <f t="shared" si="8"/>
        <v>D52A</v>
      </c>
      <c r="E542" s="1" t="s">
        <v>3045</v>
      </c>
      <c r="F542" s="1" t="s">
        <v>3046</v>
      </c>
    </row>
    <row r="543" spans="1:6" ht="15" customHeight="1" x14ac:dyDescent="0.35">
      <c r="A543" s="1" t="s">
        <v>59</v>
      </c>
      <c r="B543" s="1" t="s">
        <v>60</v>
      </c>
      <c r="C543" s="1" t="s">
        <v>161</v>
      </c>
      <c r="D543" s="1" t="str">
        <f t="shared" si="8"/>
        <v>D52A</v>
      </c>
      <c r="E543" s="1" t="s">
        <v>3043</v>
      </c>
      <c r="F543" s="1" t="s">
        <v>3044</v>
      </c>
    </row>
    <row r="544" spans="1:6" ht="15" customHeight="1" x14ac:dyDescent="0.35">
      <c r="A544" s="1" t="s">
        <v>59</v>
      </c>
      <c r="B544" s="1" t="s">
        <v>60</v>
      </c>
      <c r="C544" s="1" t="s">
        <v>163</v>
      </c>
      <c r="D544" s="1" t="str">
        <f t="shared" si="8"/>
        <v>D51A</v>
      </c>
      <c r="E544" s="1" t="s">
        <v>3041</v>
      </c>
      <c r="F544" s="1" t="s">
        <v>3042</v>
      </c>
    </row>
    <row r="545" spans="1:6" ht="15" customHeight="1" x14ac:dyDescent="0.35">
      <c r="A545" s="1" t="s">
        <v>59</v>
      </c>
      <c r="B545" s="1" t="s">
        <v>60</v>
      </c>
      <c r="C545" s="1" t="s">
        <v>163</v>
      </c>
      <c r="D545" s="1" t="str">
        <f t="shared" si="8"/>
        <v>D51A</v>
      </c>
      <c r="E545" s="1" t="s">
        <v>3039</v>
      </c>
      <c r="F545" s="1" t="s">
        <v>3040</v>
      </c>
    </row>
    <row r="546" spans="1:6" ht="15" customHeight="1" x14ac:dyDescent="0.35">
      <c r="A546" s="1" t="s">
        <v>59</v>
      </c>
      <c r="B546" s="1" t="s">
        <v>60</v>
      </c>
      <c r="C546" s="1" t="s">
        <v>163</v>
      </c>
      <c r="D546" s="1" t="str">
        <f t="shared" si="8"/>
        <v>D51A</v>
      </c>
      <c r="E546" s="1" t="s">
        <v>3037</v>
      </c>
      <c r="F546" s="1" t="s">
        <v>3038</v>
      </c>
    </row>
    <row r="547" spans="1:6" ht="15" customHeight="1" x14ac:dyDescent="0.35">
      <c r="A547" s="1" t="s">
        <v>59</v>
      </c>
      <c r="B547" s="1" t="s">
        <v>60</v>
      </c>
      <c r="C547" s="1" t="s">
        <v>163</v>
      </c>
      <c r="D547" s="1" t="str">
        <f t="shared" si="8"/>
        <v>D51A</v>
      </c>
      <c r="E547" s="1" t="s">
        <v>3035</v>
      </c>
      <c r="F547" s="1" t="s">
        <v>3036</v>
      </c>
    </row>
    <row r="548" spans="1:6" ht="15" customHeight="1" x14ac:dyDescent="0.35">
      <c r="A548" s="1" t="s">
        <v>59</v>
      </c>
      <c r="B548" s="1" t="s">
        <v>60</v>
      </c>
      <c r="C548" s="1" t="s">
        <v>163</v>
      </c>
      <c r="D548" s="1" t="str">
        <f t="shared" si="8"/>
        <v>D51A</v>
      </c>
      <c r="E548" s="1" t="s">
        <v>3033</v>
      </c>
      <c r="F548" s="1" t="s">
        <v>3034</v>
      </c>
    </row>
    <row r="549" spans="1:6" ht="15" customHeight="1" x14ac:dyDescent="0.35">
      <c r="A549" s="1" t="s">
        <v>59</v>
      </c>
      <c r="B549" s="1" t="s">
        <v>60</v>
      </c>
      <c r="C549" s="1" t="s">
        <v>165</v>
      </c>
      <c r="D549" s="1" t="str">
        <f t="shared" si="8"/>
        <v>D54A</v>
      </c>
      <c r="E549" s="1" t="s">
        <v>3031</v>
      </c>
      <c r="F549" s="1" t="s">
        <v>3032</v>
      </c>
    </row>
    <row r="550" spans="1:6" ht="15" customHeight="1" x14ac:dyDescent="0.35">
      <c r="A550" s="1" t="s">
        <v>59</v>
      </c>
      <c r="B550" s="1" t="s">
        <v>60</v>
      </c>
      <c r="C550" s="1" t="s">
        <v>165</v>
      </c>
      <c r="D550" s="1" t="str">
        <f t="shared" si="8"/>
        <v>D54A</v>
      </c>
      <c r="E550" s="1" t="s">
        <v>3029</v>
      </c>
      <c r="F550" s="1" t="s">
        <v>3030</v>
      </c>
    </row>
    <row r="551" spans="1:6" ht="15" customHeight="1" x14ac:dyDescent="0.35">
      <c r="A551" s="1" t="s">
        <v>59</v>
      </c>
      <c r="B551" s="1" t="s">
        <v>60</v>
      </c>
      <c r="C551" s="1" t="s">
        <v>165</v>
      </c>
      <c r="D551" s="1" t="str">
        <f t="shared" si="8"/>
        <v>D54A</v>
      </c>
      <c r="E551" s="1" t="s">
        <v>3027</v>
      </c>
      <c r="F551" s="1" t="s">
        <v>3028</v>
      </c>
    </row>
    <row r="552" spans="1:6" ht="15" customHeight="1" x14ac:dyDescent="0.35">
      <c r="A552" s="1" t="s">
        <v>59</v>
      </c>
      <c r="B552" s="1" t="s">
        <v>60</v>
      </c>
      <c r="C552" s="1" t="s">
        <v>165</v>
      </c>
      <c r="D552" s="1" t="str">
        <f t="shared" si="8"/>
        <v>D54A</v>
      </c>
      <c r="E552" s="1" t="s">
        <v>3025</v>
      </c>
      <c r="F552" s="1" t="s">
        <v>3026</v>
      </c>
    </row>
    <row r="553" spans="1:6" ht="15" customHeight="1" x14ac:dyDescent="0.35">
      <c r="A553" s="1" t="s">
        <v>59</v>
      </c>
      <c r="B553" s="1" t="s">
        <v>60</v>
      </c>
      <c r="C553" s="1" t="s">
        <v>165</v>
      </c>
      <c r="D553" s="1" t="str">
        <f t="shared" si="8"/>
        <v>D54A</v>
      </c>
      <c r="E553" s="1" t="s">
        <v>3023</v>
      </c>
      <c r="F553" s="1" t="s">
        <v>3024</v>
      </c>
    </row>
    <row r="554" spans="1:6" ht="15" customHeight="1" x14ac:dyDescent="0.35">
      <c r="A554" s="1" t="s">
        <v>59</v>
      </c>
      <c r="B554" s="1" t="s">
        <v>60</v>
      </c>
      <c r="C554" s="1" t="s">
        <v>165</v>
      </c>
      <c r="D554" s="1" t="str">
        <f t="shared" si="8"/>
        <v>D54A</v>
      </c>
      <c r="E554" s="1" t="s">
        <v>3021</v>
      </c>
      <c r="F554" s="1" t="s">
        <v>3022</v>
      </c>
    </row>
    <row r="555" spans="1:6" ht="15" customHeight="1" x14ac:dyDescent="0.35">
      <c r="A555" s="1" t="s">
        <v>59</v>
      </c>
      <c r="B555" s="1" t="s">
        <v>60</v>
      </c>
      <c r="C555" s="1" t="s">
        <v>165</v>
      </c>
      <c r="D555" s="1" t="str">
        <f t="shared" si="8"/>
        <v>D54A</v>
      </c>
      <c r="E555" s="1" t="s">
        <v>3019</v>
      </c>
      <c r="F555" s="1" t="s">
        <v>3020</v>
      </c>
    </row>
    <row r="556" spans="1:6" ht="15" customHeight="1" x14ac:dyDescent="0.35">
      <c r="A556" s="1" t="s">
        <v>59</v>
      </c>
      <c r="B556" s="1" t="s">
        <v>60</v>
      </c>
      <c r="C556" s="1" t="s">
        <v>165</v>
      </c>
      <c r="D556" s="1" t="str">
        <f t="shared" si="8"/>
        <v>D54A</v>
      </c>
      <c r="E556" s="1" t="s">
        <v>3017</v>
      </c>
      <c r="F556" s="1" t="s">
        <v>3018</v>
      </c>
    </row>
    <row r="557" spans="1:6" ht="15" customHeight="1" x14ac:dyDescent="0.35">
      <c r="A557" s="1" t="s">
        <v>59</v>
      </c>
      <c r="B557" s="1" t="s">
        <v>60</v>
      </c>
      <c r="C557" s="1" t="s">
        <v>167</v>
      </c>
      <c r="D557" s="1" t="str">
        <f t="shared" si="8"/>
        <v>D55A</v>
      </c>
      <c r="E557" s="1" t="s">
        <v>3015</v>
      </c>
      <c r="F557" s="1" t="s">
        <v>3016</v>
      </c>
    </row>
    <row r="558" spans="1:6" ht="15" customHeight="1" x14ac:dyDescent="0.35">
      <c r="A558" s="1" t="s">
        <v>59</v>
      </c>
      <c r="B558" s="1" t="s">
        <v>60</v>
      </c>
      <c r="C558" s="1" t="s">
        <v>167</v>
      </c>
      <c r="D558" s="1" t="str">
        <f t="shared" si="8"/>
        <v>D55A</v>
      </c>
      <c r="E558" s="1" t="s">
        <v>3013</v>
      </c>
      <c r="F558" s="1" t="s">
        <v>3014</v>
      </c>
    </row>
    <row r="559" spans="1:6" ht="15" customHeight="1" x14ac:dyDescent="0.35">
      <c r="A559" s="1" t="s">
        <v>59</v>
      </c>
      <c r="B559" s="1" t="s">
        <v>60</v>
      </c>
      <c r="C559" s="1" t="s">
        <v>167</v>
      </c>
      <c r="D559" s="1" t="str">
        <f t="shared" si="8"/>
        <v>D55A</v>
      </c>
      <c r="E559" s="1" t="s">
        <v>3011</v>
      </c>
      <c r="F559" s="1" t="s">
        <v>3012</v>
      </c>
    </row>
    <row r="560" spans="1:6" ht="15" customHeight="1" x14ac:dyDescent="0.35">
      <c r="A560" s="1" t="s">
        <v>59</v>
      </c>
      <c r="B560" s="1" t="s">
        <v>60</v>
      </c>
      <c r="C560" s="1" t="s">
        <v>169</v>
      </c>
      <c r="D560" s="1" t="str">
        <f t="shared" si="8"/>
        <v>D57A</v>
      </c>
      <c r="E560" s="1" t="s">
        <v>3009</v>
      </c>
      <c r="F560" s="1" t="s">
        <v>3010</v>
      </c>
    </row>
    <row r="561" spans="1:6" ht="15" customHeight="1" x14ac:dyDescent="0.35">
      <c r="A561" s="1" t="s">
        <v>59</v>
      </c>
      <c r="B561" s="1" t="s">
        <v>60</v>
      </c>
      <c r="C561" s="1" t="s">
        <v>169</v>
      </c>
      <c r="D561" s="1" t="str">
        <f t="shared" si="8"/>
        <v>D57A</v>
      </c>
      <c r="E561" s="1" t="s">
        <v>3007</v>
      </c>
      <c r="F561" s="1" t="s">
        <v>3008</v>
      </c>
    </row>
    <row r="562" spans="1:6" ht="15" customHeight="1" x14ac:dyDescent="0.35">
      <c r="A562" s="1" t="s">
        <v>59</v>
      </c>
      <c r="B562" s="1" t="s">
        <v>60</v>
      </c>
      <c r="C562" s="1" t="s">
        <v>169</v>
      </c>
      <c r="D562" s="1" t="str">
        <f t="shared" si="8"/>
        <v>D57A</v>
      </c>
      <c r="E562" s="1" t="s">
        <v>3005</v>
      </c>
      <c r="F562" s="1" t="s">
        <v>3006</v>
      </c>
    </row>
    <row r="563" spans="1:6" ht="15" customHeight="1" x14ac:dyDescent="0.35">
      <c r="A563" s="1" t="s">
        <v>59</v>
      </c>
      <c r="B563" s="1" t="s">
        <v>60</v>
      </c>
      <c r="C563" s="1" t="s">
        <v>169</v>
      </c>
      <c r="D563" s="1" t="str">
        <f t="shared" si="8"/>
        <v>D57A</v>
      </c>
      <c r="E563" s="1" t="s">
        <v>3003</v>
      </c>
      <c r="F563" s="1" t="s">
        <v>3004</v>
      </c>
    </row>
    <row r="564" spans="1:6" ht="15" customHeight="1" x14ac:dyDescent="0.35">
      <c r="A564" s="1" t="s">
        <v>59</v>
      </c>
      <c r="B564" s="1" t="s">
        <v>60</v>
      </c>
      <c r="C564" s="1" t="s">
        <v>169</v>
      </c>
      <c r="D564" s="1" t="str">
        <f t="shared" si="8"/>
        <v>D57A</v>
      </c>
      <c r="E564" s="1" t="s">
        <v>3001</v>
      </c>
      <c r="F564" s="1" t="s">
        <v>3002</v>
      </c>
    </row>
    <row r="565" spans="1:6" ht="15" customHeight="1" x14ac:dyDescent="0.35">
      <c r="A565" s="1" t="s">
        <v>59</v>
      </c>
      <c r="B565" s="1" t="s">
        <v>60</v>
      </c>
      <c r="C565" s="1" t="s">
        <v>169</v>
      </c>
      <c r="D565" s="1" t="str">
        <f t="shared" si="8"/>
        <v>D57A</v>
      </c>
      <c r="E565" s="1" t="s">
        <v>2999</v>
      </c>
      <c r="F565" s="1" t="s">
        <v>3000</v>
      </c>
    </row>
    <row r="566" spans="1:6" ht="15" customHeight="1" x14ac:dyDescent="0.35">
      <c r="A566" s="1" t="s">
        <v>59</v>
      </c>
      <c r="B566" s="1" t="s">
        <v>60</v>
      </c>
      <c r="C566" s="1" t="s">
        <v>169</v>
      </c>
      <c r="D566" s="1" t="str">
        <f t="shared" si="8"/>
        <v>D57A</v>
      </c>
      <c r="E566" s="1" t="s">
        <v>2997</v>
      </c>
      <c r="F566" s="1" t="s">
        <v>2998</v>
      </c>
    </row>
    <row r="567" spans="1:6" ht="15" customHeight="1" x14ac:dyDescent="0.35">
      <c r="A567" s="1" t="s">
        <v>59</v>
      </c>
      <c r="B567" s="1" t="s">
        <v>60</v>
      </c>
      <c r="C567" s="1" t="s">
        <v>169</v>
      </c>
      <c r="D567" s="1" t="str">
        <f t="shared" si="8"/>
        <v>D57A</v>
      </c>
      <c r="E567" s="1" t="s">
        <v>2995</v>
      </c>
      <c r="F567" s="1" t="s">
        <v>2996</v>
      </c>
    </row>
    <row r="568" spans="1:6" ht="15" customHeight="1" x14ac:dyDescent="0.35">
      <c r="A568" s="1" t="s">
        <v>59</v>
      </c>
      <c r="B568" s="1" t="s">
        <v>60</v>
      </c>
      <c r="C568" s="1" t="s">
        <v>169</v>
      </c>
      <c r="D568" s="1" t="str">
        <f t="shared" si="8"/>
        <v>D57A</v>
      </c>
      <c r="E568" s="1" t="s">
        <v>2993</v>
      </c>
      <c r="F568" s="1" t="s">
        <v>2994</v>
      </c>
    </row>
    <row r="569" spans="1:6" ht="15" customHeight="1" x14ac:dyDescent="0.35">
      <c r="A569" s="1" t="s">
        <v>59</v>
      </c>
      <c r="B569" s="1" t="s">
        <v>60</v>
      </c>
      <c r="C569" s="1" t="s">
        <v>169</v>
      </c>
      <c r="D569" s="1" t="str">
        <f t="shared" si="8"/>
        <v>D57A</v>
      </c>
      <c r="E569" s="1" t="s">
        <v>2991</v>
      </c>
      <c r="F569" s="1" t="s">
        <v>2992</v>
      </c>
    </row>
    <row r="570" spans="1:6" ht="15" customHeight="1" x14ac:dyDescent="0.35">
      <c r="A570" s="1" t="s">
        <v>59</v>
      </c>
      <c r="B570" s="1" t="s">
        <v>60</v>
      </c>
      <c r="C570" s="1" t="s">
        <v>169</v>
      </c>
      <c r="D570" s="1" t="str">
        <f t="shared" si="8"/>
        <v>D57A</v>
      </c>
      <c r="E570" s="1" t="s">
        <v>2989</v>
      </c>
      <c r="F570" s="1" t="s">
        <v>2990</v>
      </c>
    </row>
    <row r="571" spans="1:6" ht="15" customHeight="1" x14ac:dyDescent="0.35">
      <c r="A571" s="1" t="s">
        <v>59</v>
      </c>
      <c r="B571" s="1" t="s">
        <v>60</v>
      </c>
      <c r="C571" s="1" t="s">
        <v>169</v>
      </c>
      <c r="D571" s="1" t="str">
        <f t="shared" si="8"/>
        <v>D57A</v>
      </c>
      <c r="E571" s="1" t="s">
        <v>2987</v>
      </c>
      <c r="F571" s="1" t="s">
        <v>2988</v>
      </c>
    </row>
    <row r="572" spans="1:6" ht="15" customHeight="1" x14ac:dyDescent="0.35">
      <c r="A572" s="1" t="s">
        <v>59</v>
      </c>
      <c r="B572" s="1" t="s">
        <v>60</v>
      </c>
      <c r="C572" s="1" t="s">
        <v>171</v>
      </c>
      <c r="D572" s="1" t="str">
        <f t="shared" si="8"/>
        <v>D88A</v>
      </c>
      <c r="E572" s="1" t="s">
        <v>2985</v>
      </c>
      <c r="F572" s="1" t="s">
        <v>2986</v>
      </c>
    </row>
    <row r="573" spans="1:6" ht="15" customHeight="1" x14ac:dyDescent="0.35">
      <c r="A573" s="1" t="s">
        <v>59</v>
      </c>
      <c r="B573" s="1" t="s">
        <v>60</v>
      </c>
      <c r="C573" s="1" t="s">
        <v>171</v>
      </c>
      <c r="D573" s="1" t="str">
        <f t="shared" si="8"/>
        <v>D88A</v>
      </c>
      <c r="E573" s="1" t="s">
        <v>2983</v>
      </c>
      <c r="F573" s="1" t="s">
        <v>2984</v>
      </c>
    </row>
    <row r="574" spans="1:6" ht="15" customHeight="1" x14ac:dyDescent="0.35">
      <c r="A574" s="1" t="s">
        <v>59</v>
      </c>
      <c r="B574" s="1" t="s">
        <v>60</v>
      </c>
      <c r="C574" s="1" t="s">
        <v>171</v>
      </c>
      <c r="D574" s="1" t="str">
        <f t="shared" si="8"/>
        <v>D88A</v>
      </c>
      <c r="E574" s="1" t="s">
        <v>2981</v>
      </c>
      <c r="F574" s="1" t="s">
        <v>2982</v>
      </c>
    </row>
    <row r="575" spans="1:6" ht="15" customHeight="1" x14ac:dyDescent="0.35">
      <c r="A575" s="1" t="s">
        <v>59</v>
      </c>
      <c r="B575" s="1" t="s">
        <v>60</v>
      </c>
      <c r="C575" s="1" t="s">
        <v>171</v>
      </c>
      <c r="D575" s="1" t="str">
        <f t="shared" si="8"/>
        <v>D88A</v>
      </c>
      <c r="E575" s="1" t="s">
        <v>2979</v>
      </c>
      <c r="F575" s="1" t="s">
        <v>2980</v>
      </c>
    </row>
    <row r="576" spans="1:6" ht="15" customHeight="1" x14ac:dyDescent="0.35">
      <c r="A576" s="7" t="s">
        <v>61</v>
      </c>
      <c r="B576" s="7" t="s">
        <v>62</v>
      </c>
      <c r="C576" s="7" t="s">
        <v>61</v>
      </c>
      <c r="D576" s="7" t="str">
        <f t="shared" si="8"/>
        <v>3026P</v>
      </c>
      <c r="E576" s="7" t="s">
        <v>454</v>
      </c>
      <c r="F576" s="7" t="s">
        <v>455</v>
      </c>
    </row>
    <row r="577" spans="1:6" ht="15" customHeight="1" x14ac:dyDescent="0.35">
      <c r="A577" s="7" t="s">
        <v>61</v>
      </c>
      <c r="B577" s="7" t="s">
        <v>62</v>
      </c>
      <c r="C577" s="7" t="s">
        <v>61</v>
      </c>
      <c r="D577" s="7" t="str">
        <f t="shared" ref="D577:D640" si="9">_xlfn.IFNA(VLOOKUP(C577,Rec_Comités,2,FALSE),"-xXx-")</f>
        <v>3026P</v>
      </c>
      <c r="E577" s="7" t="s">
        <v>452</v>
      </c>
      <c r="F577" s="7" t="s">
        <v>453</v>
      </c>
    </row>
    <row r="578" spans="1:6" ht="15" customHeight="1" x14ac:dyDescent="0.35">
      <c r="A578" s="7" t="s">
        <v>61</v>
      </c>
      <c r="B578" s="7" t="s">
        <v>62</v>
      </c>
      <c r="C578" s="7" t="s">
        <v>61</v>
      </c>
      <c r="D578" s="7" t="str">
        <f t="shared" si="9"/>
        <v>3026P</v>
      </c>
      <c r="E578" s="7" t="s">
        <v>450</v>
      </c>
      <c r="F578" s="7" t="s">
        <v>451</v>
      </c>
    </row>
    <row r="579" spans="1:6" ht="15" customHeight="1" x14ac:dyDescent="0.35">
      <c r="A579" s="7" t="s">
        <v>61</v>
      </c>
      <c r="B579" s="7" t="s">
        <v>62</v>
      </c>
      <c r="C579" s="7" t="s">
        <v>61</v>
      </c>
      <c r="D579" s="7" t="str">
        <f t="shared" si="9"/>
        <v>3026P</v>
      </c>
      <c r="E579" s="7" t="s">
        <v>448</v>
      </c>
      <c r="F579" s="7" t="s">
        <v>449</v>
      </c>
    </row>
    <row r="580" spans="1:6" ht="15" customHeight="1" x14ac:dyDescent="0.35">
      <c r="A580" s="7" t="s">
        <v>61</v>
      </c>
      <c r="B580" s="7" t="s">
        <v>62</v>
      </c>
      <c r="C580" s="7" t="s">
        <v>61</v>
      </c>
      <c r="D580" s="7" t="str">
        <f t="shared" si="9"/>
        <v>3026P</v>
      </c>
      <c r="E580" s="7" t="s">
        <v>446</v>
      </c>
      <c r="F580" s="7" t="s">
        <v>447</v>
      </c>
    </row>
    <row r="581" spans="1:6" ht="15" customHeight="1" x14ac:dyDescent="0.35">
      <c r="A581" s="7" t="s">
        <v>61</v>
      </c>
      <c r="B581" s="7" t="s">
        <v>62</v>
      </c>
      <c r="C581" s="7" t="s">
        <v>61</v>
      </c>
      <c r="D581" s="7" t="str">
        <f t="shared" si="9"/>
        <v>3026P</v>
      </c>
      <c r="E581" s="7" t="s">
        <v>444</v>
      </c>
      <c r="F581" s="7" t="s">
        <v>445</v>
      </c>
    </row>
    <row r="582" spans="1:6" ht="15" customHeight="1" x14ac:dyDescent="0.35">
      <c r="A582" s="7" t="s">
        <v>61</v>
      </c>
      <c r="B582" s="7" t="s">
        <v>62</v>
      </c>
      <c r="C582" s="7" t="s">
        <v>61</v>
      </c>
      <c r="D582" s="7" t="str">
        <f t="shared" si="9"/>
        <v>3026P</v>
      </c>
      <c r="E582" s="7" t="s">
        <v>442</v>
      </c>
      <c r="F582" s="7" t="s">
        <v>443</v>
      </c>
    </row>
    <row r="583" spans="1:6" ht="15" customHeight="1" x14ac:dyDescent="0.35">
      <c r="A583" s="7" t="s">
        <v>61</v>
      </c>
      <c r="B583" s="7" t="s">
        <v>62</v>
      </c>
      <c r="C583" s="7" t="s">
        <v>61</v>
      </c>
      <c r="D583" s="7" t="str">
        <f t="shared" si="9"/>
        <v>3026P</v>
      </c>
      <c r="E583" s="7" t="s">
        <v>440</v>
      </c>
      <c r="F583" s="7" t="s">
        <v>441</v>
      </c>
    </row>
    <row r="584" spans="1:6" ht="15" customHeight="1" x14ac:dyDescent="0.35">
      <c r="A584" s="7" t="s">
        <v>61</v>
      </c>
      <c r="B584" s="7" t="s">
        <v>62</v>
      </c>
      <c r="C584" s="7" t="s">
        <v>61</v>
      </c>
      <c r="D584" s="7" t="str">
        <f t="shared" si="9"/>
        <v>3026P</v>
      </c>
      <c r="E584" s="7" t="s">
        <v>438</v>
      </c>
      <c r="F584" s="7" t="s">
        <v>439</v>
      </c>
    </row>
    <row r="585" spans="1:6" ht="15" customHeight="1" x14ac:dyDescent="0.35">
      <c r="A585" s="7" t="s">
        <v>61</v>
      </c>
      <c r="B585" s="7" t="s">
        <v>62</v>
      </c>
      <c r="C585" s="7" t="s">
        <v>61</v>
      </c>
      <c r="D585" s="7" t="str">
        <f t="shared" si="9"/>
        <v>3026P</v>
      </c>
      <c r="E585" s="7" t="s">
        <v>436</v>
      </c>
      <c r="F585" s="7" t="s">
        <v>437</v>
      </c>
    </row>
    <row r="586" spans="1:6" ht="15" customHeight="1" x14ac:dyDescent="0.35">
      <c r="A586" s="7" t="s">
        <v>61</v>
      </c>
      <c r="B586" s="7" t="s">
        <v>62</v>
      </c>
      <c r="C586" s="7" t="s">
        <v>61</v>
      </c>
      <c r="D586" s="7" t="str">
        <f t="shared" si="9"/>
        <v>3026P</v>
      </c>
      <c r="E586" s="7" t="s">
        <v>434</v>
      </c>
      <c r="F586" s="7" t="s">
        <v>435</v>
      </c>
    </row>
    <row r="587" spans="1:6" ht="15" customHeight="1" x14ac:dyDescent="0.35">
      <c r="A587" s="7" t="s">
        <v>61</v>
      </c>
      <c r="B587" s="7" t="s">
        <v>62</v>
      </c>
      <c r="C587" s="7" t="s">
        <v>61</v>
      </c>
      <c r="D587" s="7" t="str">
        <f t="shared" si="9"/>
        <v>3026P</v>
      </c>
      <c r="E587" s="7" t="s">
        <v>432</v>
      </c>
      <c r="F587" s="7" t="s">
        <v>433</v>
      </c>
    </row>
    <row r="588" spans="1:6" ht="15" customHeight="1" x14ac:dyDescent="0.35">
      <c r="A588" s="7" t="s">
        <v>63</v>
      </c>
      <c r="B588" s="7" t="s">
        <v>64</v>
      </c>
      <c r="C588" s="7" t="s">
        <v>63</v>
      </c>
      <c r="D588" s="7" t="str">
        <f t="shared" si="9"/>
        <v>3032W</v>
      </c>
      <c r="E588" s="7" t="s">
        <v>346</v>
      </c>
      <c r="F588" s="7" t="s">
        <v>347</v>
      </c>
    </row>
    <row r="589" spans="1:6" ht="15" customHeight="1" x14ac:dyDescent="0.35">
      <c r="A589" s="7" t="s">
        <v>63</v>
      </c>
      <c r="B589" s="7" t="s">
        <v>64</v>
      </c>
      <c r="C589" s="7" t="s">
        <v>63</v>
      </c>
      <c r="D589" s="7" t="str">
        <f t="shared" si="9"/>
        <v>3032W</v>
      </c>
      <c r="E589" s="7" t="s">
        <v>344</v>
      </c>
      <c r="F589" s="7" t="s">
        <v>345</v>
      </c>
    </row>
    <row r="590" spans="1:6" ht="15" customHeight="1" x14ac:dyDescent="0.35">
      <c r="A590" s="7" t="s">
        <v>63</v>
      </c>
      <c r="B590" s="7" t="s">
        <v>64</v>
      </c>
      <c r="C590" s="7" t="s">
        <v>63</v>
      </c>
      <c r="D590" s="7" t="str">
        <f t="shared" si="9"/>
        <v>3032W</v>
      </c>
      <c r="E590" s="7" t="s">
        <v>342</v>
      </c>
      <c r="F590" s="7" t="s">
        <v>343</v>
      </c>
    </row>
    <row r="591" spans="1:6" ht="15" customHeight="1" x14ac:dyDescent="0.35">
      <c r="A591" s="7" t="s">
        <v>63</v>
      </c>
      <c r="B591" s="7" t="s">
        <v>64</v>
      </c>
      <c r="C591" s="7" t="s">
        <v>63</v>
      </c>
      <c r="D591" s="7" t="str">
        <f t="shared" si="9"/>
        <v>3032W</v>
      </c>
      <c r="E591" s="7" t="s">
        <v>340</v>
      </c>
      <c r="F591" s="7" t="s">
        <v>341</v>
      </c>
    </row>
    <row r="592" spans="1:6" ht="15" customHeight="1" x14ac:dyDescent="0.35">
      <c r="A592" s="7" t="s">
        <v>63</v>
      </c>
      <c r="B592" s="7" t="s">
        <v>64</v>
      </c>
      <c r="C592" s="7" t="s">
        <v>63</v>
      </c>
      <c r="D592" s="7" t="str">
        <f t="shared" si="9"/>
        <v>3032W</v>
      </c>
      <c r="E592" s="7" t="s">
        <v>338</v>
      </c>
      <c r="F592" s="7" t="s">
        <v>339</v>
      </c>
    </row>
    <row r="593" spans="1:6" ht="15" customHeight="1" x14ac:dyDescent="0.35">
      <c r="A593" s="7" t="s">
        <v>63</v>
      </c>
      <c r="B593" s="7" t="s">
        <v>64</v>
      </c>
      <c r="C593" s="7" t="s">
        <v>63</v>
      </c>
      <c r="D593" s="7" t="str">
        <f t="shared" si="9"/>
        <v>3032W</v>
      </c>
      <c r="E593" s="7" t="s">
        <v>336</v>
      </c>
      <c r="F593" s="7" t="s">
        <v>337</v>
      </c>
    </row>
    <row r="594" spans="1:6" ht="15" customHeight="1" x14ac:dyDescent="0.35">
      <c r="A594" s="7" t="s">
        <v>63</v>
      </c>
      <c r="B594" s="7" t="s">
        <v>64</v>
      </c>
      <c r="C594" s="7" t="s">
        <v>63</v>
      </c>
      <c r="D594" s="7" t="str">
        <f t="shared" si="9"/>
        <v>3032W</v>
      </c>
      <c r="E594" s="7" t="s">
        <v>334</v>
      </c>
      <c r="F594" s="7" t="s">
        <v>335</v>
      </c>
    </row>
    <row r="595" spans="1:6" ht="15" customHeight="1" x14ac:dyDescent="0.35">
      <c r="A595" s="7" t="s">
        <v>63</v>
      </c>
      <c r="B595" s="7" t="s">
        <v>64</v>
      </c>
      <c r="C595" s="7" t="s">
        <v>63</v>
      </c>
      <c r="D595" s="7" t="str">
        <f t="shared" si="9"/>
        <v>3032W</v>
      </c>
      <c r="E595" s="7" t="s">
        <v>332</v>
      </c>
      <c r="F595" s="7" t="s">
        <v>333</v>
      </c>
    </row>
    <row r="596" spans="1:6" ht="15" customHeight="1" x14ac:dyDescent="0.35">
      <c r="A596" s="7" t="s">
        <v>63</v>
      </c>
      <c r="B596" s="7" t="s">
        <v>64</v>
      </c>
      <c r="C596" s="7" t="s">
        <v>63</v>
      </c>
      <c r="D596" s="7" t="str">
        <f t="shared" si="9"/>
        <v>3032W</v>
      </c>
      <c r="E596" s="7" t="s">
        <v>330</v>
      </c>
      <c r="F596" s="7" t="s">
        <v>331</v>
      </c>
    </row>
    <row r="597" spans="1:6" ht="15" customHeight="1" x14ac:dyDescent="0.35">
      <c r="A597" s="7" t="s">
        <v>63</v>
      </c>
      <c r="B597" s="7" t="s">
        <v>64</v>
      </c>
      <c r="C597" s="7" t="s">
        <v>63</v>
      </c>
      <c r="D597" s="7" t="str">
        <f t="shared" si="9"/>
        <v>3032W</v>
      </c>
      <c r="E597" s="7" t="s">
        <v>328</v>
      </c>
      <c r="F597" s="7" t="s">
        <v>329</v>
      </c>
    </row>
    <row r="598" spans="1:6" ht="15" customHeight="1" x14ac:dyDescent="0.35">
      <c r="A598" s="1" t="s">
        <v>65</v>
      </c>
      <c r="B598" s="1" t="s">
        <v>66</v>
      </c>
      <c r="C598" s="1" t="s">
        <v>173</v>
      </c>
      <c r="D598" s="1" t="str">
        <f t="shared" si="9"/>
        <v>D02A</v>
      </c>
      <c r="E598" s="1" t="s">
        <v>2977</v>
      </c>
      <c r="F598" s="1" t="s">
        <v>2978</v>
      </c>
    </row>
    <row r="599" spans="1:6" ht="15" customHeight="1" x14ac:dyDescent="0.35">
      <c r="A599" s="1" t="s">
        <v>65</v>
      </c>
      <c r="B599" s="1" t="s">
        <v>66</v>
      </c>
      <c r="C599" s="1" t="s">
        <v>173</v>
      </c>
      <c r="D599" s="1" t="str">
        <f t="shared" si="9"/>
        <v>D02A</v>
      </c>
      <c r="E599" s="1" t="s">
        <v>2975</v>
      </c>
      <c r="F599" s="1" t="s">
        <v>2976</v>
      </c>
    </row>
    <row r="600" spans="1:6" ht="15" customHeight="1" x14ac:dyDescent="0.35">
      <c r="A600" s="1" t="s">
        <v>65</v>
      </c>
      <c r="B600" s="1" t="s">
        <v>66</v>
      </c>
      <c r="C600" s="1" t="s">
        <v>173</v>
      </c>
      <c r="D600" s="1" t="str">
        <f t="shared" si="9"/>
        <v>D02A</v>
      </c>
      <c r="E600" s="1" t="s">
        <v>2973</v>
      </c>
      <c r="F600" s="1" t="s">
        <v>2974</v>
      </c>
    </row>
    <row r="601" spans="1:6" ht="15" customHeight="1" x14ac:dyDescent="0.35">
      <c r="A601" s="1" t="s">
        <v>65</v>
      </c>
      <c r="B601" s="1" t="s">
        <v>66</v>
      </c>
      <c r="C601" s="1" t="s">
        <v>173</v>
      </c>
      <c r="D601" s="1" t="str">
        <f t="shared" si="9"/>
        <v>D02A</v>
      </c>
      <c r="E601" s="1" t="s">
        <v>2971</v>
      </c>
      <c r="F601" s="1" t="s">
        <v>2972</v>
      </c>
    </row>
    <row r="602" spans="1:6" ht="15" customHeight="1" x14ac:dyDescent="0.35">
      <c r="A602" s="1" t="s">
        <v>65</v>
      </c>
      <c r="B602" s="1" t="s">
        <v>66</v>
      </c>
      <c r="C602" s="1" t="s">
        <v>173</v>
      </c>
      <c r="D602" s="1" t="str">
        <f t="shared" si="9"/>
        <v>D02A</v>
      </c>
      <c r="E602" s="1" t="s">
        <v>2969</v>
      </c>
      <c r="F602" s="1" t="s">
        <v>2970</v>
      </c>
    </row>
    <row r="603" spans="1:6" ht="15" customHeight="1" x14ac:dyDescent="0.35">
      <c r="A603" s="1" t="s">
        <v>65</v>
      </c>
      <c r="B603" s="1" t="s">
        <v>66</v>
      </c>
      <c r="C603" s="1" t="s">
        <v>173</v>
      </c>
      <c r="D603" s="1" t="str">
        <f t="shared" si="9"/>
        <v>D02A</v>
      </c>
      <c r="E603" s="1" t="s">
        <v>2967</v>
      </c>
      <c r="F603" s="1" t="s">
        <v>2968</v>
      </c>
    </row>
    <row r="604" spans="1:6" ht="15" customHeight="1" x14ac:dyDescent="0.35">
      <c r="A604" s="1" t="s">
        <v>65</v>
      </c>
      <c r="B604" s="1" t="s">
        <v>66</v>
      </c>
      <c r="C604" s="1" t="s">
        <v>173</v>
      </c>
      <c r="D604" s="1" t="str">
        <f t="shared" si="9"/>
        <v>D02A</v>
      </c>
      <c r="E604" s="1" t="s">
        <v>2965</v>
      </c>
      <c r="F604" s="1" t="s">
        <v>2966</v>
      </c>
    </row>
    <row r="605" spans="1:6" ht="15" customHeight="1" x14ac:dyDescent="0.35">
      <c r="A605" s="1" t="s">
        <v>65</v>
      </c>
      <c r="B605" s="1" t="s">
        <v>66</v>
      </c>
      <c r="C605" s="1" t="s">
        <v>175</v>
      </c>
      <c r="D605" s="1" t="str">
        <f t="shared" si="9"/>
        <v>D59A</v>
      </c>
      <c r="E605" s="1" t="s">
        <v>2963</v>
      </c>
      <c r="F605" s="1" t="s">
        <v>2964</v>
      </c>
    </row>
    <row r="606" spans="1:6" ht="15" customHeight="1" x14ac:dyDescent="0.35">
      <c r="A606" s="1" t="s">
        <v>65</v>
      </c>
      <c r="B606" s="1" t="s">
        <v>66</v>
      </c>
      <c r="C606" s="1" t="s">
        <v>175</v>
      </c>
      <c r="D606" s="1" t="str">
        <f t="shared" si="9"/>
        <v>D59A</v>
      </c>
      <c r="E606" s="1" t="s">
        <v>2961</v>
      </c>
      <c r="F606" s="1" t="s">
        <v>2962</v>
      </c>
    </row>
    <row r="607" spans="1:6" ht="15" customHeight="1" x14ac:dyDescent="0.35">
      <c r="A607" s="1" t="s">
        <v>65</v>
      </c>
      <c r="B607" s="1" t="s">
        <v>66</v>
      </c>
      <c r="C607" s="1" t="s">
        <v>175</v>
      </c>
      <c r="D607" s="1" t="str">
        <f t="shared" si="9"/>
        <v>D59A</v>
      </c>
      <c r="E607" s="1" t="s">
        <v>2959</v>
      </c>
      <c r="F607" s="1" t="s">
        <v>2960</v>
      </c>
    </row>
    <row r="608" spans="1:6" ht="15" customHeight="1" x14ac:dyDescent="0.35">
      <c r="A608" s="1" t="s">
        <v>65</v>
      </c>
      <c r="B608" s="1" t="s">
        <v>66</v>
      </c>
      <c r="C608" s="1" t="s">
        <v>175</v>
      </c>
      <c r="D608" s="1" t="str">
        <f t="shared" si="9"/>
        <v>D59A</v>
      </c>
      <c r="E608" s="1" t="s">
        <v>2957</v>
      </c>
      <c r="F608" s="1" t="s">
        <v>2958</v>
      </c>
    </row>
    <row r="609" spans="1:6" ht="15" customHeight="1" x14ac:dyDescent="0.35">
      <c r="A609" s="1" t="s">
        <v>65</v>
      </c>
      <c r="B609" s="1" t="s">
        <v>66</v>
      </c>
      <c r="C609" s="1" t="s">
        <v>175</v>
      </c>
      <c r="D609" s="1" t="str">
        <f t="shared" si="9"/>
        <v>D59A</v>
      </c>
      <c r="E609" s="1" t="s">
        <v>2955</v>
      </c>
      <c r="F609" s="1" t="s">
        <v>2956</v>
      </c>
    </row>
    <row r="610" spans="1:6" ht="15" customHeight="1" x14ac:dyDescent="0.35">
      <c r="A610" s="1" t="s">
        <v>65</v>
      </c>
      <c r="B610" s="1" t="s">
        <v>66</v>
      </c>
      <c r="C610" s="1" t="s">
        <v>175</v>
      </c>
      <c r="D610" s="1" t="str">
        <f t="shared" si="9"/>
        <v>D59A</v>
      </c>
      <c r="E610" s="1" t="s">
        <v>2953</v>
      </c>
      <c r="F610" s="1" t="s">
        <v>2954</v>
      </c>
    </row>
    <row r="611" spans="1:6" ht="15" customHeight="1" x14ac:dyDescent="0.35">
      <c r="A611" s="1" t="s">
        <v>65</v>
      </c>
      <c r="B611" s="1" t="s">
        <v>66</v>
      </c>
      <c r="C611" s="1" t="s">
        <v>175</v>
      </c>
      <c r="D611" s="1" t="str">
        <f t="shared" si="9"/>
        <v>D59A</v>
      </c>
      <c r="E611" s="1" t="s">
        <v>2951</v>
      </c>
      <c r="F611" s="1" t="s">
        <v>2952</v>
      </c>
    </row>
    <row r="612" spans="1:6" ht="15" customHeight="1" x14ac:dyDescent="0.35">
      <c r="A612" s="1" t="s">
        <v>65</v>
      </c>
      <c r="B612" s="1" t="s">
        <v>66</v>
      </c>
      <c r="C612" s="1" t="s">
        <v>175</v>
      </c>
      <c r="D612" s="1" t="str">
        <f t="shared" si="9"/>
        <v>D59A</v>
      </c>
      <c r="E612" s="1" t="s">
        <v>2949</v>
      </c>
      <c r="F612" s="1" t="s">
        <v>2950</v>
      </c>
    </row>
    <row r="613" spans="1:6" ht="15" customHeight="1" x14ac:dyDescent="0.35">
      <c r="A613" s="1" t="s">
        <v>65</v>
      </c>
      <c r="B613" s="1" t="s">
        <v>66</v>
      </c>
      <c r="C613" s="1" t="s">
        <v>175</v>
      </c>
      <c r="D613" s="1" t="str">
        <f t="shared" si="9"/>
        <v>D59A</v>
      </c>
      <c r="E613" s="1" t="s">
        <v>2947</v>
      </c>
      <c r="F613" s="1" t="s">
        <v>2948</v>
      </c>
    </row>
    <row r="614" spans="1:6" ht="15" customHeight="1" x14ac:dyDescent="0.35">
      <c r="A614" s="1" t="s">
        <v>65</v>
      </c>
      <c r="B614" s="1" t="s">
        <v>66</v>
      </c>
      <c r="C614" s="1" t="s">
        <v>175</v>
      </c>
      <c r="D614" s="1" t="str">
        <f t="shared" si="9"/>
        <v>D59A</v>
      </c>
      <c r="E614" s="1" t="s">
        <v>2945</v>
      </c>
      <c r="F614" s="1" t="s">
        <v>2946</v>
      </c>
    </row>
    <row r="615" spans="1:6" ht="15" customHeight="1" x14ac:dyDescent="0.35">
      <c r="A615" s="1" t="s">
        <v>65</v>
      </c>
      <c r="B615" s="1" t="s">
        <v>66</v>
      </c>
      <c r="C615" s="1" t="s">
        <v>175</v>
      </c>
      <c r="D615" s="1" t="str">
        <f t="shared" si="9"/>
        <v>D59A</v>
      </c>
      <c r="E615" s="1" t="s">
        <v>2943</v>
      </c>
      <c r="F615" s="1" t="s">
        <v>2944</v>
      </c>
    </row>
    <row r="616" spans="1:6" ht="15" customHeight="1" x14ac:dyDescent="0.35">
      <c r="A616" s="1" t="s">
        <v>65</v>
      </c>
      <c r="B616" s="1" t="s">
        <v>66</v>
      </c>
      <c r="C616" s="1" t="s">
        <v>175</v>
      </c>
      <c r="D616" s="1" t="str">
        <f t="shared" si="9"/>
        <v>D59A</v>
      </c>
      <c r="E616" s="1" t="s">
        <v>2941</v>
      </c>
      <c r="F616" s="1" t="s">
        <v>2942</v>
      </c>
    </row>
    <row r="617" spans="1:6" ht="15" customHeight="1" x14ac:dyDescent="0.35">
      <c r="A617" s="1" t="s">
        <v>65</v>
      </c>
      <c r="B617" s="1" t="s">
        <v>66</v>
      </c>
      <c r="C617" s="1" t="s">
        <v>175</v>
      </c>
      <c r="D617" s="1" t="str">
        <f t="shared" si="9"/>
        <v>D59A</v>
      </c>
      <c r="E617" s="1" t="s">
        <v>2939</v>
      </c>
      <c r="F617" s="1" t="s">
        <v>2940</v>
      </c>
    </row>
    <row r="618" spans="1:6" ht="15" customHeight="1" x14ac:dyDescent="0.35">
      <c r="A618" s="1" t="s">
        <v>65</v>
      </c>
      <c r="B618" s="1" t="s">
        <v>66</v>
      </c>
      <c r="C618" s="1" t="s">
        <v>175</v>
      </c>
      <c r="D618" s="1" t="str">
        <f t="shared" si="9"/>
        <v>D59A</v>
      </c>
      <c r="E618" s="1" t="s">
        <v>2937</v>
      </c>
      <c r="F618" s="1" t="s">
        <v>2938</v>
      </c>
    </row>
    <row r="619" spans="1:6" ht="15" customHeight="1" x14ac:dyDescent="0.35">
      <c r="A619" s="1" t="s">
        <v>65</v>
      </c>
      <c r="B619" s="1" t="s">
        <v>66</v>
      </c>
      <c r="C619" s="1" t="s">
        <v>175</v>
      </c>
      <c r="D619" s="1" t="str">
        <f t="shared" si="9"/>
        <v>D59A</v>
      </c>
      <c r="E619" s="1" t="s">
        <v>2935</v>
      </c>
      <c r="F619" s="1" t="s">
        <v>2936</v>
      </c>
    </row>
    <row r="620" spans="1:6" ht="15" customHeight="1" x14ac:dyDescent="0.35">
      <c r="A620" s="1" t="s">
        <v>65</v>
      </c>
      <c r="B620" s="1" t="s">
        <v>66</v>
      </c>
      <c r="C620" s="1" t="s">
        <v>175</v>
      </c>
      <c r="D620" s="1" t="str">
        <f t="shared" si="9"/>
        <v>D59A</v>
      </c>
      <c r="E620" s="1" t="s">
        <v>2933</v>
      </c>
      <c r="F620" s="1" t="s">
        <v>2934</v>
      </c>
    </row>
    <row r="621" spans="1:6" ht="15" customHeight="1" x14ac:dyDescent="0.35">
      <c r="A621" s="1" t="s">
        <v>65</v>
      </c>
      <c r="B621" s="1" t="s">
        <v>66</v>
      </c>
      <c r="C621" s="1" t="s">
        <v>175</v>
      </c>
      <c r="D621" s="1" t="str">
        <f t="shared" si="9"/>
        <v>D59A</v>
      </c>
      <c r="E621" s="1" t="s">
        <v>2931</v>
      </c>
      <c r="F621" s="1" t="s">
        <v>2932</v>
      </c>
    </row>
    <row r="622" spans="1:6" ht="15" customHeight="1" x14ac:dyDescent="0.35">
      <c r="A622" s="1" t="s">
        <v>65</v>
      </c>
      <c r="B622" s="1" t="s">
        <v>66</v>
      </c>
      <c r="C622" s="1" t="s">
        <v>175</v>
      </c>
      <c r="D622" s="1" t="str">
        <f t="shared" si="9"/>
        <v>D59A</v>
      </c>
      <c r="E622" s="1" t="s">
        <v>2929</v>
      </c>
      <c r="F622" s="1" t="s">
        <v>2930</v>
      </c>
    </row>
    <row r="623" spans="1:6" ht="15" customHeight="1" x14ac:dyDescent="0.35">
      <c r="A623" s="1" t="s">
        <v>65</v>
      </c>
      <c r="B623" s="1" t="s">
        <v>66</v>
      </c>
      <c r="C623" s="1" t="s">
        <v>175</v>
      </c>
      <c r="D623" s="1" t="str">
        <f t="shared" si="9"/>
        <v>D59A</v>
      </c>
      <c r="E623" s="1" t="s">
        <v>2927</v>
      </c>
      <c r="F623" s="1" t="s">
        <v>2928</v>
      </c>
    </row>
    <row r="624" spans="1:6" ht="15" customHeight="1" x14ac:dyDescent="0.35">
      <c r="A624" s="1" t="s">
        <v>65</v>
      </c>
      <c r="B624" s="1" t="s">
        <v>66</v>
      </c>
      <c r="C624" s="1" t="s">
        <v>175</v>
      </c>
      <c r="D624" s="1" t="str">
        <f t="shared" si="9"/>
        <v>D59A</v>
      </c>
      <c r="E624" s="1" t="s">
        <v>2925</v>
      </c>
      <c r="F624" s="1" t="s">
        <v>2926</v>
      </c>
    </row>
    <row r="625" spans="1:6" ht="15" customHeight="1" x14ac:dyDescent="0.35">
      <c r="A625" s="1" t="s">
        <v>65</v>
      </c>
      <c r="B625" s="1" t="s">
        <v>66</v>
      </c>
      <c r="C625" s="1" t="s">
        <v>175</v>
      </c>
      <c r="D625" s="1" t="str">
        <f t="shared" si="9"/>
        <v>D59A</v>
      </c>
      <c r="E625" s="1" t="s">
        <v>2923</v>
      </c>
      <c r="F625" s="1" t="s">
        <v>2924</v>
      </c>
    </row>
    <row r="626" spans="1:6" ht="15" customHeight="1" x14ac:dyDescent="0.35">
      <c r="A626" s="1" t="s">
        <v>65</v>
      </c>
      <c r="B626" s="1" t="s">
        <v>66</v>
      </c>
      <c r="C626" s="1" t="s">
        <v>175</v>
      </c>
      <c r="D626" s="1" t="str">
        <f t="shared" si="9"/>
        <v>D59A</v>
      </c>
      <c r="E626" s="1" t="s">
        <v>2921</v>
      </c>
      <c r="F626" s="1" t="s">
        <v>2922</v>
      </c>
    </row>
    <row r="627" spans="1:6" ht="15" customHeight="1" x14ac:dyDescent="0.35">
      <c r="A627" s="1" t="s">
        <v>65</v>
      </c>
      <c r="B627" s="1" t="s">
        <v>66</v>
      </c>
      <c r="C627" s="1" t="s">
        <v>175</v>
      </c>
      <c r="D627" s="1" t="str">
        <f t="shared" si="9"/>
        <v>D59A</v>
      </c>
      <c r="E627" s="1" t="s">
        <v>2919</v>
      </c>
      <c r="F627" s="1" t="s">
        <v>2920</v>
      </c>
    </row>
    <row r="628" spans="1:6" ht="15" customHeight="1" x14ac:dyDescent="0.35">
      <c r="A628" s="1" t="s">
        <v>65</v>
      </c>
      <c r="B628" s="1" t="s">
        <v>66</v>
      </c>
      <c r="C628" s="1" t="s">
        <v>175</v>
      </c>
      <c r="D628" s="1" t="str">
        <f t="shared" si="9"/>
        <v>D59A</v>
      </c>
      <c r="E628" s="1" t="s">
        <v>2917</v>
      </c>
      <c r="F628" s="1" t="s">
        <v>2918</v>
      </c>
    </row>
    <row r="629" spans="1:6" ht="15" customHeight="1" x14ac:dyDescent="0.35">
      <c r="A629" s="1" t="s">
        <v>65</v>
      </c>
      <c r="B629" s="1" t="s">
        <v>66</v>
      </c>
      <c r="C629" s="1" t="s">
        <v>175</v>
      </c>
      <c r="D629" s="1" t="str">
        <f t="shared" si="9"/>
        <v>D59A</v>
      </c>
      <c r="E629" s="1" t="s">
        <v>2915</v>
      </c>
      <c r="F629" s="1" t="s">
        <v>2916</v>
      </c>
    </row>
    <row r="630" spans="1:6" ht="15" customHeight="1" x14ac:dyDescent="0.35">
      <c r="A630" s="1" t="s">
        <v>65</v>
      </c>
      <c r="B630" s="1" t="s">
        <v>66</v>
      </c>
      <c r="C630" s="1" t="s">
        <v>175</v>
      </c>
      <c r="D630" s="1" t="str">
        <f t="shared" si="9"/>
        <v>D59A</v>
      </c>
      <c r="E630" s="1" t="s">
        <v>2913</v>
      </c>
      <c r="F630" s="1" t="s">
        <v>2914</v>
      </c>
    </row>
    <row r="631" spans="1:6" ht="15" customHeight="1" x14ac:dyDescent="0.35">
      <c r="A631" s="1" t="s">
        <v>65</v>
      </c>
      <c r="B631" s="1" t="s">
        <v>66</v>
      </c>
      <c r="C631" s="1" t="s">
        <v>177</v>
      </c>
      <c r="D631" s="1" t="str">
        <f t="shared" si="9"/>
        <v>D60A</v>
      </c>
      <c r="E631" s="1" t="s">
        <v>2911</v>
      </c>
      <c r="F631" s="1" t="s">
        <v>2912</v>
      </c>
    </row>
    <row r="632" spans="1:6" ht="15" customHeight="1" x14ac:dyDescent="0.35">
      <c r="A632" s="1" t="s">
        <v>65</v>
      </c>
      <c r="B632" s="1" t="s">
        <v>66</v>
      </c>
      <c r="C632" s="1" t="s">
        <v>177</v>
      </c>
      <c r="D632" s="1" t="str">
        <f t="shared" si="9"/>
        <v>D60A</v>
      </c>
      <c r="E632" s="1" t="s">
        <v>2909</v>
      </c>
      <c r="F632" s="1" t="s">
        <v>2910</v>
      </c>
    </row>
    <row r="633" spans="1:6" ht="15" customHeight="1" x14ac:dyDescent="0.35">
      <c r="A633" s="1" t="s">
        <v>65</v>
      </c>
      <c r="B633" s="1" t="s">
        <v>66</v>
      </c>
      <c r="C633" s="1" t="s">
        <v>177</v>
      </c>
      <c r="D633" s="1" t="str">
        <f t="shared" si="9"/>
        <v>D60A</v>
      </c>
      <c r="E633" s="1" t="s">
        <v>2907</v>
      </c>
      <c r="F633" s="1" t="s">
        <v>2908</v>
      </c>
    </row>
    <row r="634" spans="1:6" ht="15" customHeight="1" x14ac:dyDescent="0.35">
      <c r="A634" s="1" t="s">
        <v>65</v>
      </c>
      <c r="B634" s="1" t="s">
        <v>66</v>
      </c>
      <c r="C634" s="1" t="s">
        <v>177</v>
      </c>
      <c r="D634" s="1" t="str">
        <f t="shared" si="9"/>
        <v>D60A</v>
      </c>
      <c r="E634" s="1" t="s">
        <v>2905</v>
      </c>
      <c r="F634" s="1" t="s">
        <v>2906</v>
      </c>
    </row>
    <row r="635" spans="1:6" ht="15" customHeight="1" x14ac:dyDescent="0.35">
      <c r="A635" s="1" t="s">
        <v>65</v>
      </c>
      <c r="B635" s="1" t="s">
        <v>66</v>
      </c>
      <c r="C635" s="1" t="s">
        <v>177</v>
      </c>
      <c r="D635" s="1" t="str">
        <f t="shared" si="9"/>
        <v>D60A</v>
      </c>
      <c r="E635" s="1" t="s">
        <v>2903</v>
      </c>
      <c r="F635" s="1" t="s">
        <v>2904</v>
      </c>
    </row>
    <row r="636" spans="1:6" ht="15" customHeight="1" x14ac:dyDescent="0.35">
      <c r="A636" s="1" t="s">
        <v>65</v>
      </c>
      <c r="B636" s="1" t="s">
        <v>66</v>
      </c>
      <c r="C636" s="1" t="s">
        <v>177</v>
      </c>
      <c r="D636" s="1" t="str">
        <f t="shared" si="9"/>
        <v>D60A</v>
      </c>
      <c r="E636" s="1" t="s">
        <v>2901</v>
      </c>
      <c r="F636" s="1" t="s">
        <v>2902</v>
      </c>
    </row>
    <row r="637" spans="1:6" ht="15" customHeight="1" x14ac:dyDescent="0.35">
      <c r="A637" s="1" t="s">
        <v>65</v>
      </c>
      <c r="B637" s="1" t="s">
        <v>66</v>
      </c>
      <c r="C637" s="1" t="s">
        <v>177</v>
      </c>
      <c r="D637" s="1" t="str">
        <f t="shared" si="9"/>
        <v>D60A</v>
      </c>
      <c r="E637" s="1" t="s">
        <v>2899</v>
      </c>
      <c r="F637" s="1" t="s">
        <v>2900</v>
      </c>
    </row>
    <row r="638" spans="1:6" ht="15" customHeight="1" x14ac:dyDescent="0.35">
      <c r="A638" s="1" t="s">
        <v>65</v>
      </c>
      <c r="B638" s="1" t="s">
        <v>66</v>
      </c>
      <c r="C638" s="1" t="s">
        <v>177</v>
      </c>
      <c r="D638" s="1" t="str">
        <f t="shared" si="9"/>
        <v>D60A</v>
      </c>
      <c r="E638" s="1" t="s">
        <v>2897</v>
      </c>
      <c r="F638" s="1" t="s">
        <v>2898</v>
      </c>
    </row>
    <row r="639" spans="1:6" ht="15" customHeight="1" x14ac:dyDescent="0.35">
      <c r="A639" s="1" t="s">
        <v>65</v>
      </c>
      <c r="B639" s="1" t="s">
        <v>66</v>
      </c>
      <c r="C639" s="1" t="s">
        <v>177</v>
      </c>
      <c r="D639" s="1" t="str">
        <f t="shared" si="9"/>
        <v>D60A</v>
      </c>
      <c r="E639" s="1" t="s">
        <v>2895</v>
      </c>
      <c r="F639" s="1" t="s">
        <v>2896</v>
      </c>
    </row>
    <row r="640" spans="1:6" ht="15" customHeight="1" x14ac:dyDescent="0.35">
      <c r="A640" s="1" t="s">
        <v>65</v>
      </c>
      <c r="B640" s="1" t="s">
        <v>66</v>
      </c>
      <c r="C640" s="1" t="s">
        <v>177</v>
      </c>
      <c r="D640" s="1" t="str">
        <f t="shared" si="9"/>
        <v>D60A</v>
      </c>
      <c r="E640" s="1" t="s">
        <v>2893</v>
      </c>
      <c r="F640" s="1" t="s">
        <v>2894</v>
      </c>
    </row>
    <row r="641" spans="1:6" ht="15" customHeight="1" x14ac:dyDescent="0.35">
      <c r="A641" s="1" t="s">
        <v>65</v>
      </c>
      <c r="B641" s="1" t="s">
        <v>66</v>
      </c>
      <c r="C641" s="1" t="s">
        <v>179</v>
      </c>
      <c r="D641" s="1" t="str">
        <f t="shared" ref="D641:D704" si="10">_xlfn.IFNA(VLOOKUP(C641,Rec_Comités,2,FALSE),"-xXx-")</f>
        <v>D62A</v>
      </c>
      <c r="E641" s="1" t="s">
        <v>2891</v>
      </c>
      <c r="F641" s="1" t="s">
        <v>2892</v>
      </c>
    </row>
    <row r="642" spans="1:6" ht="15" customHeight="1" x14ac:dyDescent="0.35">
      <c r="A642" s="1" t="s">
        <v>65</v>
      </c>
      <c r="B642" s="1" t="s">
        <v>66</v>
      </c>
      <c r="C642" s="1" t="s">
        <v>179</v>
      </c>
      <c r="D642" s="1" t="str">
        <f t="shared" si="10"/>
        <v>D62A</v>
      </c>
      <c r="E642" s="1" t="s">
        <v>2889</v>
      </c>
      <c r="F642" s="1" t="s">
        <v>2890</v>
      </c>
    </row>
    <row r="643" spans="1:6" ht="15" customHeight="1" x14ac:dyDescent="0.35">
      <c r="A643" s="1" t="s">
        <v>65</v>
      </c>
      <c r="B643" s="1" t="s">
        <v>66</v>
      </c>
      <c r="C643" s="1" t="s">
        <v>179</v>
      </c>
      <c r="D643" s="1" t="str">
        <f t="shared" si="10"/>
        <v>D62A</v>
      </c>
      <c r="E643" s="1" t="s">
        <v>2887</v>
      </c>
      <c r="F643" s="1" t="s">
        <v>2888</v>
      </c>
    </row>
    <row r="644" spans="1:6" ht="15" customHeight="1" x14ac:dyDescent="0.35">
      <c r="A644" s="1" t="s">
        <v>65</v>
      </c>
      <c r="B644" s="1" t="s">
        <v>66</v>
      </c>
      <c r="C644" s="1" t="s">
        <v>179</v>
      </c>
      <c r="D644" s="1" t="str">
        <f t="shared" si="10"/>
        <v>D62A</v>
      </c>
      <c r="E644" s="1" t="s">
        <v>2885</v>
      </c>
      <c r="F644" s="1" t="s">
        <v>2886</v>
      </c>
    </row>
    <row r="645" spans="1:6" ht="15" customHeight="1" x14ac:dyDescent="0.35">
      <c r="A645" s="1" t="s">
        <v>65</v>
      </c>
      <c r="B645" s="1" t="s">
        <v>66</v>
      </c>
      <c r="C645" s="1" t="s">
        <v>179</v>
      </c>
      <c r="D645" s="1" t="str">
        <f t="shared" si="10"/>
        <v>D62A</v>
      </c>
      <c r="E645" s="1" t="s">
        <v>2883</v>
      </c>
      <c r="F645" s="1" t="s">
        <v>2884</v>
      </c>
    </row>
    <row r="646" spans="1:6" ht="15" customHeight="1" x14ac:dyDescent="0.35">
      <c r="A646" s="1" t="s">
        <v>65</v>
      </c>
      <c r="B646" s="1" t="s">
        <v>66</v>
      </c>
      <c r="C646" s="1" t="s">
        <v>179</v>
      </c>
      <c r="D646" s="1" t="str">
        <f t="shared" si="10"/>
        <v>D62A</v>
      </c>
      <c r="E646" s="1" t="s">
        <v>2881</v>
      </c>
      <c r="F646" s="1" t="s">
        <v>2882</v>
      </c>
    </row>
    <row r="647" spans="1:6" ht="15" customHeight="1" x14ac:dyDescent="0.35">
      <c r="A647" s="1" t="s">
        <v>65</v>
      </c>
      <c r="B647" s="1" t="s">
        <v>66</v>
      </c>
      <c r="C647" s="1" t="s">
        <v>179</v>
      </c>
      <c r="D647" s="1" t="str">
        <f t="shared" si="10"/>
        <v>D62A</v>
      </c>
      <c r="E647" s="1" t="s">
        <v>2879</v>
      </c>
      <c r="F647" s="1" t="s">
        <v>2880</v>
      </c>
    </row>
    <row r="648" spans="1:6" ht="15" customHeight="1" x14ac:dyDescent="0.35">
      <c r="A648" s="1" t="s">
        <v>65</v>
      </c>
      <c r="B648" s="1" t="s">
        <v>66</v>
      </c>
      <c r="C648" s="1" t="s">
        <v>179</v>
      </c>
      <c r="D648" s="1" t="str">
        <f t="shared" si="10"/>
        <v>D62A</v>
      </c>
      <c r="E648" s="1" t="s">
        <v>2877</v>
      </c>
      <c r="F648" s="1" t="s">
        <v>2878</v>
      </c>
    </row>
    <row r="649" spans="1:6" ht="15" customHeight="1" x14ac:dyDescent="0.35">
      <c r="A649" s="1" t="s">
        <v>65</v>
      </c>
      <c r="B649" s="1" t="s">
        <v>66</v>
      </c>
      <c r="C649" s="1" t="s">
        <v>179</v>
      </c>
      <c r="D649" s="1" t="str">
        <f t="shared" si="10"/>
        <v>D62A</v>
      </c>
      <c r="E649" s="1" t="s">
        <v>2875</v>
      </c>
      <c r="F649" s="1" t="s">
        <v>2876</v>
      </c>
    </row>
    <row r="650" spans="1:6" ht="15" customHeight="1" x14ac:dyDescent="0.35">
      <c r="A650" s="1" t="s">
        <v>65</v>
      </c>
      <c r="B650" s="1" t="s">
        <v>66</v>
      </c>
      <c r="C650" s="1" t="s">
        <v>179</v>
      </c>
      <c r="D650" s="1" t="str">
        <f t="shared" si="10"/>
        <v>D62A</v>
      </c>
      <c r="E650" s="1" t="s">
        <v>2873</v>
      </c>
      <c r="F650" s="1" t="s">
        <v>2874</v>
      </c>
    </row>
    <row r="651" spans="1:6" ht="15" customHeight="1" x14ac:dyDescent="0.35">
      <c r="A651" s="1" t="s">
        <v>65</v>
      </c>
      <c r="B651" s="1" t="s">
        <v>66</v>
      </c>
      <c r="C651" s="1" t="s">
        <v>179</v>
      </c>
      <c r="D651" s="1" t="str">
        <f t="shared" si="10"/>
        <v>D62A</v>
      </c>
      <c r="E651" s="1" t="s">
        <v>2871</v>
      </c>
      <c r="F651" s="1" t="s">
        <v>2872</v>
      </c>
    </row>
    <row r="652" spans="1:6" ht="15" customHeight="1" x14ac:dyDescent="0.35">
      <c r="A652" s="1" t="s">
        <v>65</v>
      </c>
      <c r="B652" s="1" t="s">
        <v>66</v>
      </c>
      <c r="C652" s="1" t="s">
        <v>179</v>
      </c>
      <c r="D652" s="1" t="str">
        <f t="shared" si="10"/>
        <v>D62A</v>
      </c>
      <c r="E652" s="1" t="s">
        <v>2869</v>
      </c>
      <c r="F652" s="1" t="s">
        <v>2870</v>
      </c>
    </row>
    <row r="653" spans="1:6" ht="15" customHeight="1" x14ac:dyDescent="0.35">
      <c r="A653" s="1" t="s">
        <v>65</v>
      </c>
      <c r="B653" s="1" t="s">
        <v>66</v>
      </c>
      <c r="C653" s="1" t="s">
        <v>181</v>
      </c>
      <c r="D653" s="1" t="str">
        <f t="shared" si="10"/>
        <v>D80A</v>
      </c>
      <c r="E653" s="1" t="s">
        <v>2867</v>
      </c>
      <c r="F653" s="1" t="s">
        <v>2868</v>
      </c>
    </row>
    <row r="654" spans="1:6" ht="15" customHeight="1" x14ac:dyDescent="0.35">
      <c r="A654" s="1" t="s">
        <v>65</v>
      </c>
      <c r="B654" s="1" t="s">
        <v>66</v>
      </c>
      <c r="C654" s="1" t="s">
        <v>181</v>
      </c>
      <c r="D654" s="1" t="str">
        <f t="shared" si="10"/>
        <v>D80A</v>
      </c>
      <c r="E654" s="1" t="s">
        <v>2865</v>
      </c>
      <c r="F654" s="1" t="s">
        <v>2866</v>
      </c>
    </row>
    <row r="655" spans="1:6" ht="15" customHeight="1" x14ac:dyDescent="0.35">
      <c r="A655" s="1" t="s">
        <v>65</v>
      </c>
      <c r="B655" s="1" t="s">
        <v>66</v>
      </c>
      <c r="C655" s="1" t="s">
        <v>181</v>
      </c>
      <c r="D655" s="1" t="str">
        <f t="shared" si="10"/>
        <v>D80A</v>
      </c>
      <c r="E655" s="1" t="s">
        <v>2863</v>
      </c>
      <c r="F655" s="1" t="s">
        <v>2864</v>
      </c>
    </row>
    <row r="656" spans="1:6" ht="15" customHeight="1" x14ac:dyDescent="0.35">
      <c r="A656" s="1" t="s">
        <v>65</v>
      </c>
      <c r="B656" s="1" t="s">
        <v>66</v>
      </c>
      <c r="C656" s="1" t="s">
        <v>181</v>
      </c>
      <c r="D656" s="1" t="str">
        <f t="shared" si="10"/>
        <v>D80A</v>
      </c>
      <c r="E656" s="1" t="s">
        <v>2861</v>
      </c>
      <c r="F656" s="1" t="s">
        <v>2862</v>
      </c>
    </row>
    <row r="657" spans="1:6" ht="15" customHeight="1" x14ac:dyDescent="0.35">
      <c r="A657" s="1" t="s">
        <v>65</v>
      </c>
      <c r="B657" s="1" t="s">
        <v>66</v>
      </c>
      <c r="C657" s="1" t="s">
        <v>181</v>
      </c>
      <c r="D657" s="1" t="str">
        <f t="shared" si="10"/>
        <v>D80A</v>
      </c>
      <c r="E657" s="1" t="s">
        <v>2859</v>
      </c>
      <c r="F657" s="1" t="s">
        <v>2860</v>
      </c>
    </row>
    <row r="658" spans="1:6" ht="15" customHeight="1" x14ac:dyDescent="0.35">
      <c r="A658" s="1" t="s">
        <v>65</v>
      </c>
      <c r="B658" s="1" t="s">
        <v>66</v>
      </c>
      <c r="C658" s="1" t="s">
        <v>181</v>
      </c>
      <c r="D658" s="1" t="str">
        <f t="shared" si="10"/>
        <v>D80A</v>
      </c>
      <c r="E658" s="1" t="s">
        <v>2857</v>
      </c>
      <c r="F658" s="1" t="s">
        <v>2858</v>
      </c>
    </row>
    <row r="659" spans="1:6" ht="15" customHeight="1" x14ac:dyDescent="0.35">
      <c r="A659" s="1" t="s">
        <v>65</v>
      </c>
      <c r="B659" s="1" t="s">
        <v>66</v>
      </c>
      <c r="C659" s="1" t="s">
        <v>181</v>
      </c>
      <c r="D659" s="1" t="str">
        <f t="shared" si="10"/>
        <v>D80A</v>
      </c>
      <c r="E659" s="1" t="s">
        <v>2855</v>
      </c>
      <c r="F659" s="1" t="s">
        <v>2856</v>
      </c>
    </row>
    <row r="660" spans="1:6" ht="15" customHeight="1" x14ac:dyDescent="0.35">
      <c r="A660" s="1" t="s">
        <v>476</v>
      </c>
      <c r="B660" s="1" t="s">
        <v>477</v>
      </c>
      <c r="C660" s="1" t="s">
        <v>183</v>
      </c>
      <c r="D660" s="1" t="str">
        <f t="shared" si="10"/>
        <v>D91A</v>
      </c>
      <c r="E660" s="1" t="s">
        <v>474</v>
      </c>
      <c r="F660" s="1" t="s">
        <v>475</v>
      </c>
    </row>
    <row r="661" spans="1:6" ht="15" customHeight="1" x14ac:dyDescent="0.35">
      <c r="A661" s="1" t="s">
        <v>67</v>
      </c>
      <c r="B661" s="1" t="s">
        <v>68</v>
      </c>
      <c r="C661" s="1" t="s">
        <v>183</v>
      </c>
      <c r="D661" s="1" t="str">
        <f t="shared" si="10"/>
        <v>D91A</v>
      </c>
      <c r="E661" s="1" t="s">
        <v>2853</v>
      </c>
      <c r="F661" s="1" t="s">
        <v>2854</v>
      </c>
    </row>
    <row r="662" spans="1:6" ht="15" customHeight="1" x14ac:dyDescent="0.35">
      <c r="A662" s="1" t="s">
        <v>67</v>
      </c>
      <c r="B662" s="1" t="s">
        <v>68</v>
      </c>
      <c r="C662" s="1" t="s">
        <v>183</v>
      </c>
      <c r="D662" s="1" t="str">
        <f t="shared" si="10"/>
        <v>D91A</v>
      </c>
      <c r="E662" s="1" t="s">
        <v>2851</v>
      </c>
      <c r="F662" s="1" t="s">
        <v>2852</v>
      </c>
    </row>
    <row r="663" spans="1:6" ht="15" customHeight="1" x14ac:dyDescent="0.35">
      <c r="A663" s="1" t="s">
        <v>67</v>
      </c>
      <c r="B663" s="1" t="s">
        <v>68</v>
      </c>
      <c r="C663" s="1" t="s">
        <v>183</v>
      </c>
      <c r="D663" s="1" t="str">
        <f t="shared" si="10"/>
        <v>D91A</v>
      </c>
      <c r="E663" s="1" t="s">
        <v>2849</v>
      </c>
      <c r="F663" s="1" t="s">
        <v>2850</v>
      </c>
    </row>
    <row r="664" spans="1:6" ht="15" customHeight="1" x14ac:dyDescent="0.35">
      <c r="A664" s="1" t="s">
        <v>67</v>
      </c>
      <c r="B664" s="1" t="s">
        <v>68</v>
      </c>
      <c r="C664" s="1" t="s">
        <v>183</v>
      </c>
      <c r="D664" s="1" t="str">
        <f t="shared" si="10"/>
        <v>D91A</v>
      </c>
      <c r="E664" s="1" t="s">
        <v>2847</v>
      </c>
      <c r="F664" s="1" t="s">
        <v>2848</v>
      </c>
    </row>
    <row r="665" spans="1:6" ht="15" customHeight="1" x14ac:dyDescent="0.35">
      <c r="A665" s="1" t="s">
        <v>67</v>
      </c>
      <c r="B665" s="1" t="s">
        <v>68</v>
      </c>
      <c r="C665" s="1" t="s">
        <v>183</v>
      </c>
      <c r="D665" s="1" t="str">
        <f t="shared" si="10"/>
        <v>D91A</v>
      </c>
      <c r="E665" s="1" t="s">
        <v>2845</v>
      </c>
      <c r="F665" s="1" t="s">
        <v>2846</v>
      </c>
    </row>
    <row r="666" spans="1:6" ht="15" customHeight="1" x14ac:dyDescent="0.35">
      <c r="A666" s="1" t="s">
        <v>67</v>
      </c>
      <c r="B666" s="1" t="s">
        <v>68</v>
      </c>
      <c r="C666" s="1" t="s">
        <v>183</v>
      </c>
      <c r="D666" s="1" t="str">
        <f t="shared" si="10"/>
        <v>D91A</v>
      </c>
      <c r="E666" s="1" t="s">
        <v>2843</v>
      </c>
      <c r="F666" s="1" t="s">
        <v>2844</v>
      </c>
    </row>
    <row r="667" spans="1:6" ht="15" customHeight="1" x14ac:dyDescent="0.35">
      <c r="A667" s="1" t="s">
        <v>67</v>
      </c>
      <c r="B667" s="1" t="s">
        <v>68</v>
      </c>
      <c r="C667" s="1" t="s">
        <v>183</v>
      </c>
      <c r="D667" s="1" t="str">
        <f t="shared" si="10"/>
        <v>D91A</v>
      </c>
      <c r="E667" s="1" t="s">
        <v>2841</v>
      </c>
      <c r="F667" s="1" t="s">
        <v>2842</v>
      </c>
    </row>
    <row r="668" spans="1:6" ht="15" customHeight="1" x14ac:dyDescent="0.35">
      <c r="A668" s="1" t="s">
        <v>67</v>
      </c>
      <c r="B668" s="1" t="s">
        <v>68</v>
      </c>
      <c r="C668" s="1" t="s">
        <v>183</v>
      </c>
      <c r="D668" s="1" t="str">
        <f t="shared" si="10"/>
        <v>D91A</v>
      </c>
      <c r="E668" s="1" t="s">
        <v>2839</v>
      </c>
      <c r="F668" s="1" t="s">
        <v>2840</v>
      </c>
    </row>
    <row r="669" spans="1:6" ht="15" customHeight="1" x14ac:dyDescent="0.35">
      <c r="A669" s="1" t="s">
        <v>67</v>
      </c>
      <c r="B669" s="1" t="s">
        <v>68</v>
      </c>
      <c r="C669" s="1" t="s">
        <v>183</v>
      </c>
      <c r="D669" s="1" t="str">
        <f t="shared" si="10"/>
        <v>D91A</v>
      </c>
      <c r="E669" s="1" t="s">
        <v>2837</v>
      </c>
      <c r="F669" s="1" t="s">
        <v>2838</v>
      </c>
    </row>
    <row r="670" spans="1:6" ht="15" customHeight="1" x14ac:dyDescent="0.35">
      <c r="A670" s="1" t="s">
        <v>67</v>
      </c>
      <c r="B670" s="1" t="s">
        <v>68</v>
      </c>
      <c r="C670" s="1" t="s">
        <v>183</v>
      </c>
      <c r="D670" s="1" t="str">
        <f t="shared" si="10"/>
        <v>D91A</v>
      </c>
      <c r="E670" s="1" t="s">
        <v>2835</v>
      </c>
      <c r="F670" s="1" t="s">
        <v>2836</v>
      </c>
    </row>
    <row r="671" spans="1:6" ht="15" customHeight="1" x14ac:dyDescent="0.35">
      <c r="A671" s="1" t="s">
        <v>67</v>
      </c>
      <c r="B671" s="1" t="s">
        <v>68</v>
      </c>
      <c r="C671" s="1" t="s">
        <v>183</v>
      </c>
      <c r="D671" s="1" t="str">
        <f t="shared" si="10"/>
        <v>D91A</v>
      </c>
      <c r="E671" s="1" t="s">
        <v>2833</v>
      </c>
      <c r="F671" s="1" t="s">
        <v>2834</v>
      </c>
    </row>
    <row r="672" spans="1:6" ht="15" customHeight="1" x14ac:dyDescent="0.35">
      <c r="A672" s="1" t="s">
        <v>67</v>
      </c>
      <c r="B672" s="1" t="s">
        <v>68</v>
      </c>
      <c r="C672" s="1" t="s">
        <v>183</v>
      </c>
      <c r="D672" s="1" t="str">
        <f t="shared" si="10"/>
        <v>D91A</v>
      </c>
      <c r="E672" s="1" t="s">
        <v>2831</v>
      </c>
      <c r="F672" s="1" t="s">
        <v>2832</v>
      </c>
    </row>
    <row r="673" spans="1:6" ht="15" customHeight="1" x14ac:dyDescent="0.35">
      <c r="A673" s="1" t="s">
        <v>67</v>
      </c>
      <c r="B673" s="1" t="s">
        <v>68</v>
      </c>
      <c r="C673" s="1" t="s">
        <v>183</v>
      </c>
      <c r="D673" s="1" t="str">
        <f t="shared" si="10"/>
        <v>D91A</v>
      </c>
      <c r="E673" s="1" t="s">
        <v>2829</v>
      </c>
      <c r="F673" s="1" t="s">
        <v>2830</v>
      </c>
    </row>
    <row r="674" spans="1:6" ht="15" customHeight="1" x14ac:dyDescent="0.35">
      <c r="A674" s="1" t="s">
        <v>67</v>
      </c>
      <c r="B674" s="1" t="s">
        <v>68</v>
      </c>
      <c r="C674" s="1" t="s">
        <v>183</v>
      </c>
      <c r="D674" s="1" t="str">
        <f t="shared" si="10"/>
        <v>D91A</v>
      </c>
      <c r="E674" s="1" t="s">
        <v>2827</v>
      </c>
      <c r="F674" s="1" t="s">
        <v>2828</v>
      </c>
    </row>
    <row r="675" spans="1:6" ht="15" customHeight="1" x14ac:dyDescent="0.35">
      <c r="A675" s="1" t="s">
        <v>67</v>
      </c>
      <c r="B675" s="1" t="s">
        <v>68</v>
      </c>
      <c r="C675" s="1" t="s">
        <v>183</v>
      </c>
      <c r="D675" s="1" t="str">
        <f t="shared" si="10"/>
        <v>D91A</v>
      </c>
      <c r="E675" s="1" t="s">
        <v>2825</v>
      </c>
      <c r="F675" s="1" t="s">
        <v>2826</v>
      </c>
    </row>
    <row r="676" spans="1:6" ht="15" customHeight="1" x14ac:dyDescent="0.35">
      <c r="A676" s="1" t="s">
        <v>67</v>
      </c>
      <c r="B676" s="1" t="s">
        <v>68</v>
      </c>
      <c r="C676" s="1" t="s">
        <v>183</v>
      </c>
      <c r="D676" s="1" t="str">
        <f t="shared" si="10"/>
        <v>D91A</v>
      </c>
      <c r="E676" s="1" t="s">
        <v>2823</v>
      </c>
      <c r="F676" s="1" t="s">
        <v>2824</v>
      </c>
    </row>
    <row r="677" spans="1:6" ht="15" customHeight="1" x14ac:dyDescent="0.35">
      <c r="A677" s="1" t="s">
        <v>67</v>
      </c>
      <c r="B677" s="1" t="s">
        <v>68</v>
      </c>
      <c r="C677" s="1" t="s">
        <v>183</v>
      </c>
      <c r="D677" s="1" t="str">
        <f t="shared" si="10"/>
        <v>D91A</v>
      </c>
      <c r="E677" s="1" t="s">
        <v>2821</v>
      </c>
      <c r="F677" s="1" t="s">
        <v>2822</v>
      </c>
    </row>
    <row r="678" spans="1:6" ht="15" customHeight="1" x14ac:dyDescent="0.35">
      <c r="A678" s="1" t="s">
        <v>67</v>
      </c>
      <c r="B678" s="1" t="s">
        <v>68</v>
      </c>
      <c r="C678" s="1" t="s">
        <v>183</v>
      </c>
      <c r="D678" s="1" t="str">
        <f t="shared" si="10"/>
        <v>D91A</v>
      </c>
      <c r="E678" s="1" t="s">
        <v>2819</v>
      </c>
      <c r="F678" s="1" t="s">
        <v>2820</v>
      </c>
    </row>
    <row r="679" spans="1:6" ht="15" customHeight="1" x14ac:dyDescent="0.35">
      <c r="A679" s="1" t="s">
        <v>67</v>
      </c>
      <c r="B679" s="1" t="s">
        <v>68</v>
      </c>
      <c r="C679" s="1" t="s">
        <v>183</v>
      </c>
      <c r="D679" s="1" t="str">
        <f t="shared" si="10"/>
        <v>D91A</v>
      </c>
      <c r="E679" s="1" t="s">
        <v>2817</v>
      </c>
      <c r="F679" s="1" t="s">
        <v>2818</v>
      </c>
    </row>
    <row r="680" spans="1:6" ht="15" customHeight="1" x14ac:dyDescent="0.35">
      <c r="A680" s="1" t="s">
        <v>67</v>
      </c>
      <c r="B680" s="1" t="s">
        <v>68</v>
      </c>
      <c r="C680" s="1" t="s">
        <v>183</v>
      </c>
      <c r="D680" s="1" t="str">
        <f t="shared" si="10"/>
        <v>D91A</v>
      </c>
      <c r="E680" s="1" t="s">
        <v>2815</v>
      </c>
      <c r="F680" s="1" t="s">
        <v>2816</v>
      </c>
    </row>
    <row r="681" spans="1:6" ht="15" customHeight="1" x14ac:dyDescent="0.35">
      <c r="A681" s="1" t="s">
        <v>67</v>
      </c>
      <c r="B681" s="1" t="s">
        <v>68</v>
      </c>
      <c r="C681" s="1" t="s">
        <v>183</v>
      </c>
      <c r="D681" s="1" t="str">
        <f t="shared" si="10"/>
        <v>D91A</v>
      </c>
      <c r="E681" s="1" t="s">
        <v>2813</v>
      </c>
      <c r="F681" s="1" t="s">
        <v>2814</v>
      </c>
    </row>
    <row r="682" spans="1:6" ht="15" customHeight="1" x14ac:dyDescent="0.35">
      <c r="A682" s="1" t="s">
        <v>67</v>
      </c>
      <c r="B682" s="1" t="s">
        <v>68</v>
      </c>
      <c r="C682" s="1" t="s">
        <v>183</v>
      </c>
      <c r="D682" s="1" t="str">
        <f t="shared" si="10"/>
        <v>D91A</v>
      </c>
      <c r="E682" s="1" t="s">
        <v>2811</v>
      </c>
      <c r="F682" s="1" t="s">
        <v>2812</v>
      </c>
    </row>
    <row r="683" spans="1:6" ht="15" customHeight="1" x14ac:dyDescent="0.35">
      <c r="A683" s="1" t="s">
        <v>67</v>
      </c>
      <c r="B683" s="1" t="s">
        <v>68</v>
      </c>
      <c r="C683" s="1" t="s">
        <v>183</v>
      </c>
      <c r="D683" s="1" t="str">
        <f t="shared" si="10"/>
        <v>D91A</v>
      </c>
      <c r="E683" s="1" t="s">
        <v>2809</v>
      </c>
      <c r="F683" s="1" t="s">
        <v>2810</v>
      </c>
    </row>
    <row r="684" spans="1:6" ht="15" customHeight="1" x14ac:dyDescent="0.35">
      <c r="A684" s="1" t="s">
        <v>67</v>
      </c>
      <c r="B684" s="1" t="s">
        <v>68</v>
      </c>
      <c r="C684" s="1" t="s">
        <v>183</v>
      </c>
      <c r="D684" s="1" t="str">
        <f t="shared" si="10"/>
        <v>D91A</v>
      </c>
      <c r="E684" s="1" t="s">
        <v>2807</v>
      </c>
      <c r="F684" s="1" t="s">
        <v>2808</v>
      </c>
    </row>
    <row r="685" spans="1:6" ht="15" customHeight="1" x14ac:dyDescent="0.35">
      <c r="A685" s="1" t="s">
        <v>67</v>
      </c>
      <c r="B685" s="1" t="s">
        <v>68</v>
      </c>
      <c r="C685" s="1" t="s">
        <v>183</v>
      </c>
      <c r="D685" s="1" t="str">
        <f t="shared" si="10"/>
        <v>D91A</v>
      </c>
      <c r="E685" s="1" t="s">
        <v>2805</v>
      </c>
      <c r="F685" s="1" t="s">
        <v>2806</v>
      </c>
    </row>
    <row r="686" spans="1:6" ht="15" customHeight="1" x14ac:dyDescent="0.35">
      <c r="A686" s="1" t="s">
        <v>67</v>
      </c>
      <c r="B686" s="1" t="s">
        <v>68</v>
      </c>
      <c r="C686" s="1" t="s">
        <v>185</v>
      </c>
      <c r="D686" s="1" t="str">
        <f t="shared" si="10"/>
        <v>D92A</v>
      </c>
      <c r="E686" s="1" t="s">
        <v>2803</v>
      </c>
      <c r="F686" s="1" t="s">
        <v>2804</v>
      </c>
    </row>
    <row r="687" spans="1:6" ht="15" customHeight="1" x14ac:dyDescent="0.35">
      <c r="A687" s="1" t="s">
        <v>67</v>
      </c>
      <c r="B687" s="1" t="s">
        <v>68</v>
      </c>
      <c r="C687" s="1" t="s">
        <v>185</v>
      </c>
      <c r="D687" s="1" t="str">
        <f t="shared" si="10"/>
        <v>D92A</v>
      </c>
      <c r="E687" s="1" t="s">
        <v>2801</v>
      </c>
      <c r="F687" s="1" t="s">
        <v>2802</v>
      </c>
    </row>
    <row r="688" spans="1:6" ht="15" customHeight="1" x14ac:dyDescent="0.35">
      <c r="A688" s="1" t="s">
        <v>67</v>
      </c>
      <c r="B688" s="1" t="s">
        <v>68</v>
      </c>
      <c r="C688" s="1" t="s">
        <v>185</v>
      </c>
      <c r="D688" s="1" t="str">
        <f t="shared" si="10"/>
        <v>D92A</v>
      </c>
      <c r="E688" s="1" t="s">
        <v>2799</v>
      </c>
      <c r="F688" s="1" t="s">
        <v>2800</v>
      </c>
    </row>
    <row r="689" spans="1:6" ht="15" customHeight="1" x14ac:dyDescent="0.35">
      <c r="A689" s="1" t="s">
        <v>67</v>
      </c>
      <c r="B689" s="1" t="s">
        <v>68</v>
      </c>
      <c r="C689" s="1" t="s">
        <v>185</v>
      </c>
      <c r="D689" s="1" t="str">
        <f t="shared" si="10"/>
        <v>D92A</v>
      </c>
      <c r="E689" s="1" t="s">
        <v>2797</v>
      </c>
      <c r="F689" s="1" t="s">
        <v>2798</v>
      </c>
    </row>
    <row r="690" spans="1:6" ht="15" customHeight="1" x14ac:dyDescent="0.35">
      <c r="A690" s="1" t="s">
        <v>67</v>
      </c>
      <c r="B690" s="1" t="s">
        <v>68</v>
      </c>
      <c r="C690" s="1" t="s">
        <v>185</v>
      </c>
      <c r="D690" s="1" t="str">
        <f t="shared" si="10"/>
        <v>D92A</v>
      </c>
      <c r="E690" s="1" t="s">
        <v>2795</v>
      </c>
      <c r="F690" s="1" t="s">
        <v>2796</v>
      </c>
    </row>
    <row r="691" spans="1:6" ht="15" customHeight="1" x14ac:dyDescent="0.35">
      <c r="A691" s="1" t="s">
        <v>67</v>
      </c>
      <c r="B691" s="1" t="s">
        <v>68</v>
      </c>
      <c r="C691" s="1" t="s">
        <v>185</v>
      </c>
      <c r="D691" s="1" t="str">
        <f t="shared" si="10"/>
        <v>D92A</v>
      </c>
      <c r="E691" s="1" t="s">
        <v>2793</v>
      </c>
      <c r="F691" s="1" t="s">
        <v>2794</v>
      </c>
    </row>
    <row r="692" spans="1:6" ht="15" customHeight="1" x14ac:dyDescent="0.35">
      <c r="A692" s="1" t="s">
        <v>67</v>
      </c>
      <c r="B692" s="1" t="s">
        <v>68</v>
      </c>
      <c r="C692" s="1" t="s">
        <v>185</v>
      </c>
      <c r="D692" s="1" t="str">
        <f t="shared" si="10"/>
        <v>D92A</v>
      </c>
      <c r="E692" s="1" t="s">
        <v>2791</v>
      </c>
      <c r="F692" s="1" t="s">
        <v>2792</v>
      </c>
    </row>
    <row r="693" spans="1:6" ht="15" customHeight="1" x14ac:dyDescent="0.35">
      <c r="A693" s="1" t="s">
        <v>67</v>
      </c>
      <c r="B693" s="1" t="s">
        <v>68</v>
      </c>
      <c r="C693" s="1" t="s">
        <v>185</v>
      </c>
      <c r="D693" s="1" t="str">
        <f t="shared" si="10"/>
        <v>D92A</v>
      </c>
      <c r="E693" s="1" t="s">
        <v>2789</v>
      </c>
      <c r="F693" s="1" t="s">
        <v>2790</v>
      </c>
    </row>
    <row r="694" spans="1:6" ht="15" customHeight="1" x14ac:dyDescent="0.35">
      <c r="A694" s="1" t="s">
        <v>67</v>
      </c>
      <c r="B694" s="1" t="s">
        <v>68</v>
      </c>
      <c r="C694" s="1" t="s">
        <v>185</v>
      </c>
      <c r="D694" s="1" t="str">
        <f t="shared" si="10"/>
        <v>D92A</v>
      </c>
      <c r="E694" s="1" t="s">
        <v>2787</v>
      </c>
      <c r="F694" s="1" t="s">
        <v>2788</v>
      </c>
    </row>
    <row r="695" spans="1:6" ht="15" customHeight="1" x14ac:dyDescent="0.35">
      <c r="A695" s="1" t="s">
        <v>67</v>
      </c>
      <c r="B695" s="1" t="s">
        <v>68</v>
      </c>
      <c r="C695" s="1" t="s">
        <v>185</v>
      </c>
      <c r="D695" s="1" t="str">
        <f t="shared" si="10"/>
        <v>D92A</v>
      </c>
      <c r="E695" s="1" t="s">
        <v>2785</v>
      </c>
      <c r="F695" s="1" t="s">
        <v>2786</v>
      </c>
    </row>
    <row r="696" spans="1:6" ht="15" customHeight="1" x14ac:dyDescent="0.35">
      <c r="A696" s="1" t="s">
        <v>67</v>
      </c>
      <c r="B696" s="1" t="s">
        <v>68</v>
      </c>
      <c r="C696" s="1" t="s">
        <v>185</v>
      </c>
      <c r="D696" s="1" t="str">
        <f t="shared" si="10"/>
        <v>D92A</v>
      </c>
      <c r="E696" s="1" t="s">
        <v>2783</v>
      </c>
      <c r="F696" s="1" t="s">
        <v>2784</v>
      </c>
    </row>
    <row r="697" spans="1:6" ht="15" customHeight="1" x14ac:dyDescent="0.35">
      <c r="A697" s="1" t="s">
        <v>67</v>
      </c>
      <c r="B697" s="1" t="s">
        <v>68</v>
      </c>
      <c r="C697" s="1" t="s">
        <v>185</v>
      </c>
      <c r="D697" s="1" t="str">
        <f t="shared" si="10"/>
        <v>D92A</v>
      </c>
      <c r="E697" s="1" t="s">
        <v>2781</v>
      </c>
      <c r="F697" s="1" t="s">
        <v>2782</v>
      </c>
    </row>
    <row r="698" spans="1:6" ht="15" customHeight="1" x14ac:dyDescent="0.35">
      <c r="A698" s="1" t="s">
        <v>67</v>
      </c>
      <c r="B698" s="1" t="s">
        <v>68</v>
      </c>
      <c r="C698" s="1" t="s">
        <v>185</v>
      </c>
      <c r="D698" s="1" t="str">
        <f t="shared" si="10"/>
        <v>D92A</v>
      </c>
      <c r="E698" s="1" t="s">
        <v>2779</v>
      </c>
      <c r="F698" s="1" t="s">
        <v>2780</v>
      </c>
    </row>
    <row r="699" spans="1:6" ht="15" customHeight="1" x14ac:dyDescent="0.35">
      <c r="A699" s="1" t="s">
        <v>67</v>
      </c>
      <c r="B699" s="1" t="s">
        <v>68</v>
      </c>
      <c r="C699" s="1" t="s">
        <v>185</v>
      </c>
      <c r="D699" s="1" t="str">
        <f t="shared" si="10"/>
        <v>D92A</v>
      </c>
      <c r="E699" s="1" t="s">
        <v>2777</v>
      </c>
      <c r="F699" s="1" t="s">
        <v>2778</v>
      </c>
    </row>
    <row r="700" spans="1:6" ht="15" customHeight="1" x14ac:dyDescent="0.35">
      <c r="A700" s="1" t="s">
        <v>67</v>
      </c>
      <c r="B700" s="1" t="s">
        <v>68</v>
      </c>
      <c r="C700" s="1" t="s">
        <v>185</v>
      </c>
      <c r="D700" s="1" t="str">
        <f t="shared" si="10"/>
        <v>D92A</v>
      </c>
      <c r="E700" s="1" t="s">
        <v>2775</v>
      </c>
      <c r="F700" s="1" t="s">
        <v>2776</v>
      </c>
    </row>
    <row r="701" spans="1:6" ht="15" customHeight="1" x14ac:dyDescent="0.35">
      <c r="A701" s="1" t="s">
        <v>67</v>
      </c>
      <c r="B701" s="1" t="s">
        <v>68</v>
      </c>
      <c r="C701" s="1" t="s">
        <v>185</v>
      </c>
      <c r="D701" s="1" t="str">
        <f t="shared" si="10"/>
        <v>D92A</v>
      </c>
      <c r="E701" s="1" t="s">
        <v>2773</v>
      </c>
      <c r="F701" s="1" t="s">
        <v>2774</v>
      </c>
    </row>
    <row r="702" spans="1:6" ht="15" customHeight="1" x14ac:dyDescent="0.35">
      <c r="A702" s="1" t="s">
        <v>67</v>
      </c>
      <c r="B702" s="1" t="s">
        <v>68</v>
      </c>
      <c r="C702" s="1" t="s">
        <v>185</v>
      </c>
      <c r="D702" s="1" t="str">
        <f t="shared" si="10"/>
        <v>D92A</v>
      </c>
      <c r="E702" s="1" t="s">
        <v>2771</v>
      </c>
      <c r="F702" s="1" t="s">
        <v>2772</v>
      </c>
    </row>
    <row r="703" spans="1:6" ht="15" customHeight="1" x14ac:dyDescent="0.35">
      <c r="A703" s="1" t="s">
        <v>67</v>
      </c>
      <c r="B703" s="1" t="s">
        <v>68</v>
      </c>
      <c r="C703" s="1" t="s">
        <v>185</v>
      </c>
      <c r="D703" s="1" t="str">
        <f t="shared" si="10"/>
        <v>D92A</v>
      </c>
      <c r="E703" s="1" t="s">
        <v>2769</v>
      </c>
      <c r="F703" s="1" t="s">
        <v>2770</v>
      </c>
    </row>
    <row r="704" spans="1:6" ht="15" customHeight="1" x14ac:dyDescent="0.35">
      <c r="A704" s="1" t="s">
        <v>67</v>
      </c>
      <c r="B704" s="1" t="s">
        <v>68</v>
      </c>
      <c r="C704" s="1" t="s">
        <v>185</v>
      </c>
      <c r="D704" s="1" t="str">
        <f t="shared" si="10"/>
        <v>D92A</v>
      </c>
      <c r="E704" s="1" t="s">
        <v>2767</v>
      </c>
      <c r="F704" s="1" t="s">
        <v>2768</v>
      </c>
    </row>
    <row r="705" spans="1:6" ht="15" customHeight="1" x14ac:dyDescent="0.35">
      <c r="A705" s="1" t="s">
        <v>67</v>
      </c>
      <c r="B705" s="1" t="s">
        <v>68</v>
      </c>
      <c r="C705" s="1" t="s">
        <v>185</v>
      </c>
      <c r="D705" s="1" t="str">
        <f t="shared" ref="D705:D768" si="11">_xlfn.IFNA(VLOOKUP(C705,Rec_Comités,2,FALSE),"-xXx-")</f>
        <v>D92A</v>
      </c>
      <c r="E705" s="1" t="s">
        <v>2765</v>
      </c>
      <c r="F705" s="1" t="s">
        <v>2766</v>
      </c>
    </row>
    <row r="706" spans="1:6" ht="15" customHeight="1" x14ac:dyDescent="0.35">
      <c r="A706" s="1" t="s">
        <v>67</v>
      </c>
      <c r="B706" s="1" t="s">
        <v>68</v>
      </c>
      <c r="C706" s="1" t="s">
        <v>185</v>
      </c>
      <c r="D706" s="1" t="str">
        <f t="shared" si="11"/>
        <v>D92A</v>
      </c>
      <c r="E706" s="1" t="s">
        <v>2763</v>
      </c>
      <c r="F706" s="1" t="s">
        <v>2764</v>
      </c>
    </row>
    <row r="707" spans="1:6" ht="15" customHeight="1" x14ac:dyDescent="0.35">
      <c r="A707" s="1" t="s">
        <v>67</v>
      </c>
      <c r="B707" s="1" t="s">
        <v>68</v>
      </c>
      <c r="C707" s="1" t="s">
        <v>185</v>
      </c>
      <c r="D707" s="1" t="str">
        <f t="shared" si="11"/>
        <v>D92A</v>
      </c>
      <c r="E707" s="1" t="s">
        <v>2761</v>
      </c>
      <c r="F707" s="1" t="s">
        <v>2762</v>
      </c>
    </row>
    <row r="708" spans="1:6" ht="15" customHeight="1" x14ac:dyDescent="0.35">
      <c r="A708" s="1" t="s">
        <v>67</v>
      </c>
      <c r="B708" s="1" t="s">
        <v>68</v>
      </c>
      <c r="C708" s="1" t="s">
        <v>185</v>
      </c>
      <c r="D708" s="1" t="str">
        <f t="shared" si="11"/>
        <v>D92A</v>
      </c>
      <c r="E708" s="1" t="s">
        <v>2759</v>
      </c>
      <c r="F708" s="1" t="s">
        <v>2760</v>
      </c>
    </row>
    <row r="709" spans="1:6" ht="15" customHeight="1" x14ac:dyDescent="0.35">
      <c r="A709" s="1" t="s">
        <v>67</v>
      </c>
      <c r="B709" s="1" t="s">
        <v>68</v>
      </c>
      <c r="C709" s="1" t="s">
        <v>185</v>
      </c>
      <c r="D709" s="1" t="str">
        <f t="shared" si="11"/>
        <v>D92A</v>
      </c>
      <c r="E709" s="1" t="s">
        <v>2757</v>
      </c>
      <c r="F709" s="1" t="s">
        <v>2758</v>
      </c>
    </row>
    <row r="710" spans="1:6" ht="15" customHeight="1" x14ac:dyDescent="0.35">
      <c r="A710" s="1" t="s">
        <v>67</v>
      </c>
      <c r="B710" s="1" t="s">
        <v>68</v>
      </c>
      <c r="C710" s="1" t="s">
        <v>185</v>
      </c>
      <c r="D710" s="1" t="str">
        <f t="shared" si="11"/>
        <v>D92A</v>
      </c>
      <c r="E710" s="1" t="s">
        <v>2755</v>
      </c>
      <c r="F710" s="1" t="s">
        <v>2756</v>
      </c>
    </row>
    <row r="711" spans="1:6" ht="15" customHeight="1" x14ac:dyDescent="0.35">
      <c r="A711" s="1" t="s">
        <v>67</v>
      </c>
      <c r="B711" s="1" t="s">
        <v>68</v>
      </c>
      <c r="C711" s="1" t="s">
        <v>185</v>
      </c>
      <c r="D711" s="1" t="str">
        <f t="shared" si="11"/>
        <v>D92A</v>
      </c>
      <c r="E711" s="1" t="s">
        <v>2753</v>
      </c>
      <c r="F711" s="1" t="s">
        <v>2754</v>
      </c>
    </row>
    <row r="712" spans="1:6" ht="15" customHeight="1" x14ac:dyDescent="0.35">
      <c r="A712" s="1" t="s">
        <v>67</v>
      </c>
      <c r="B712" s="1" t="s">
        <v>68</v>
      </c>
      <c r="C712" s="1" t="s">
        <v>185</v>
      </c>
      <c r="D712" s="1" t="str">
        <f t="shared" si="11"/>
        <v>D92A</v>
      </c>
      <c r="E712" s="1" t="s">
        <v>2751</v>
      </c>
      <c r="F712" s="1" t="s">
        <v>2752</v>
      </c>
    </row>
    <row r="713" spans="1:6" ht="15" customHeight="1" x14ac:dyDescent="0.35">
      <c r="A713" s="1" t="s">
        <v>67</v>
      </c>
      <c r="B713" s="1" t="s">
        <v>68</v>
      </c>
      <c r="C713" s="1" t="s">
        <v>185</v>
      </c>
      <c r="D713" s="1" t="str">
        <f t="shared" si="11"/>
        <v>D92A</v>
      </c>
      <c r="E713" s="1" t="s">
        <v>2749</v>
      </c>
      <c r="F713" s="1" t="s">
        <v>2750</v>
      </c>
    </row>
    <row r="714" spans="1:6" ht="15" customHeight="1" x14ac:dyDescent="0.35">
      <c r="A714" s="1" t="s">
        <v>67</v>
      </c>
      <c r="B714" s="1" t="s">
        <v>68</v>
      </c>
      <c r="C714" s="1" t="s">
        <v>185</v>
      </c>
      <c r="D714" s="1" t="str">
        <f t="shared" si="11"/>
        <v>D92A</v>
      </c>
      <c r="E714" s="1" t="s">
        <v>2747</v>
      </c>
      <c r="F714" s="1" t="s">
        <v>2748</v>
      </c>
    </row>
    <row r="715" spans="1:6" ht="15" customHeight="1" x14ac:dyDescent="0.35">
      <c r="A715" s="1" t="s">
        <v>67</v>
      </c>
      <c r="B715" s="1" t="s">
        <v>68</v>
      </c>
      <c r="C715" s="1" t="s">
        <v>187</v>
      </c>
      <c r="D715" s="1" t="str">
        <f t="shared" si="11"/>
        <v>D75A</v>
      </c>
      <c r="E715" s="1" t="s">
        <v>2745</v>
      </c>
      <c r="F715" s="1" t="s">
        <v>2746</v>
      </c>
    </row>
    <row r="716" spans="1:6" ht="15" customHeight="1" x14ac:dyDescent="0.35">
      <c r="A716" s="1" t="s">
        <v>67</v>
      </c>
      <c r="B716" s="1" t="s">
        <v>68</v>
      </c>
      <c r="C716" s="1" t="s">
        <v>187</v>
      </c>
      <c r="D716" s="1" t="str">
        <f t="shared" si="11"/>
        <v>D75A</v>
      </c>
      <c r="E716" s="1" t="s">
        <v>2743</v>
      </c>
      <c r="F716" s="1" t="s">
        <v>2744</v>
      </c>
    </row>
    <row r="717" spans="1:6" ht="15" customHeight="1" x14ac:dyDescent="0.35">
      <c r="A717" s="1" t="s">
        <v>67</v>
      </c>
      <c r="B717" s="1" t="s">
        <v>68</v>
      </c>
      <c r="C717" s="1" t="s">
        <v>187</v>
      </c>
      <c r="D717" s="1" t="str">
        <f t="shared" si="11"/>
        <v>D75A</v>
      </c>
      <c r="E717" s="1" t="s">
        <v>2741</v>
      </c>
      <c r="F717" s="1" t="s">
        <v>2742</v>
      </c>
    </row>
    <row r="718" spans="1:6" ht="15" customHeight="1" x14ac:dyDescent="0.35">
      <c r="A718" s="1" t="s">
        <v>67</v>
      </c>
      <c r="B718" s="1" t="s">
        <v>68</v>
      </c>
      <c r="C718" s="1" t="s">
        <v>187</v>
      </c>
      <c r="D718" s="1" t="str">
        <f t="shared" si="11"/>
        <v>D75A</v>
      </c>
      <c r="E718" s="1" t="s">
        <v>2739</v>
      </c>
      <c r="F718" s="1" t="s">
        <v>2740</v>
      </c>
    </row>
    <row r="719" spans="1:6" ht="15" customHeight="1" x14ac:dyDescent="0.35">
      <c r="A719" s="1" t="s">
        <v>67</v>
      </c>
      <c r="B719" s="1" t="s">
        <v>68</v>
      </c>
      <c r="C719" s="1" t="s">
        <v>187</v>
      </c>
      <c r="D719" s="1" t="str">
        <f t="shared" si="11"/>
        <v>D75A</v>
      </c>
      <c r="E719" s="1" t="s">
        <v>2737</v>
      </c>
      <c r="F719" s="1" t="s">
        <v>2738</v>
      </c>
    </row>
    <row r="720" spans="1:6" ht="15" customHeight="1" x14ac:dyDescent="0.35">
      <c r="A720" s="1" t="s">
        <v>67</v>
      </c>
      <c r="B720" s="1" t="s">
        <v>68</v>
      </c>
      <c r="C720" s="1" t="s">
        <v>187</v>
      </c>
      <c r="D720" s="1" t="str">
        <f t="shared" si="11"/>
        <v>D75A</v>
      </c>
      <c r="E720" s="1" t="s">
        <v>2735</v>
      </c>
      <c r="F720" s="1" t="s">
        <v>2736</v>
      </c>
    </row>
    <row r="721" spans="1:6" ht="15" customHeight="1" x14ac:dyDescent="0.35">
      <c r="A721" s="1" t="s">
        <v>67</v>
      </c>
      <c r="B721" s="1" t="s">
        <v>68</v>
      </c>
      <c r="C721" s="1" t="s">
        <v>187</v>
      </c>
      <c r="D721" s="1" t="str">
        <f t="shared" si="11"/>
        <v>D75A</v>
      </c>
      <c r="E721" s="1" t="s">
        <v>2733</v>
      </c>
      <c r="F721" s="1" t="s">
        <v>2734</v>
      </c>
    </row>
    <row r="722" spans="1:6" ht="15" customHeight="1" x14ac:dyDescent="0.35">
      <c r="A722" s="1" t="s">
        <v>67</v>
      </c>
      <c r="B722" s="1" t="s">
        <v>68</v>
      </c>
      <c r="C722" s="1" t="s">
        <v>187</v>
      </c>
      <c r="D722" s="1" t="str">
        <f t="shared" si="11"/>
        <v>D75A</v>
      </c>
      <c r="E722" s="1" t="s">
        <v>2731</v>
      </c>
      <c r="F722" s="1" t="s">
        <v>2732</v>
      </c>
    </row>
    <row r="723" spans="1:6" ht="15" customHeight="1" x14ac:dyDescent="0.35">
      <c r="A723" s="1" t="s">
        <v>67</v>
      </c>
      <c r="B723" s="1" t="s">
        <v>68</v>
      </c>
      <c r="C723" s="1" t="s">
        <v>187</v>
      </c>
      <c r="D723" s="1" t="str">
        <f t="shared" si="11"/>
        <v>D75A</v>
      </c>
      <c r="E723" s="1" t="s">
        <v>2729</v>
      </c>
      <c r="F723" s="1" t="s">
        <v>2730</v>
      </c>
    </row>
    <row r="724" spans="1:6" ht="15" customHeight="1" x14ac:dyDescent="0.35">
      <c r="A724" s="1" t="s">
        <v>67</v>
      </c>
      <c r="B724" s="1" t="s">
        <v>68</v>
      </c>
      <c r="C724" s="1" t="s">
        <v>187</v>
      </c>
      <c r="D724" s="1" t="str">
        <f t="shared" si="11"/>
        <v>D75A</v>
      </c>
      <c r="E724" s="1" t="s">
        <v>2727</v>
      </c>
      <c r="F724" s="1" t="s">
        <v>2728</v>
      </c>
    </row>
    <row r="725" spans="1:6" ht="15" customHeight="1" x14ac:dyDescent="0.35">
      <c r="A725" s="1" t="s">
        <v>67</v>
      </c>
      <c r="B725" s="1" t="s">
        <v>68</v>
      </c>
      <c r="C725" s="1" t="s">
        <v>187</v>
      </c>
      <c r="D725" s="1" t="str">
        <f t="shared" si="11"/>
        <v>D75A</v>
      </c>
      <c r="E725" s="1" t="s">
        <v>2725</v>
      </c>
      <c r="F725" s="1" t="s">
        <v>2726</v>
      </c>
    </row>
    <row r="726" spans="1:6" ht="15" customHeight="1" x14ac:dyDescent="0.35">
      <c r="A726" s="1" t="s">
        <v>67</v>
      </c>
      <c r="B726" s="1" t="s">
        <v>68</v>
      </c>
      <c r="C726" s="1" t="s">
        <v>187</v>
      </c>
      <c r="D726" s="1" t="str">
        <f t="shared" si="11"/>
        <v>D75A</v>
      </c>
      <c r="E726" s="1" t="s">
        <v>2723</v>
      </c>
      <c r="F726" s="1" t="s">
        <v>2724</v>
      </c>
    </row>
    <row r="727" spans="1:6" ht="15" customHeight="1" x14ac:dyDescent="0.35">
      <c r="A727" s="1" t="s">
        <v>67</v>
      </c>
      <c r="B727" s="1" t="s">
        <v>68</v>
      </c>
      <c r="C727" s="1" t="s">
        <v>187</v>
      </c>
      <c r="D727" s="1" t="str">
        <f t="shared" si="11"/>
        <v>D75A</v>
      </c>
      <c r="E727" s="1" t="s">
        <v>2721</v>
      </c>
      <c r="F727" s="1" t="s">
        <v>2722</v>
      </c>
    </row>
    <row r="728" spans="1:6" ht="15" customHeight="1" x14ac:dyDescent="0.35">
      <c r="A728" s="1" t="s">
        <v>67</v>
      </c>
      <c r="B728" s="1" t="s">
        <v>68</v>
      </c>
      <c r="C728" s="1" t="s">
        <v>187</v>
      </c>
      <c r="D728" s="1" t="str">
        <f t="shared" si="11"/>
        <v>D75A</v>
      </c>
      <c r="E728" s="1" t="s">
        <v>2719</v>
      </c>
      <c r="F728" s="1" t="s">
        <v>2720</v>
      </c>
    </row>
    <row r="729" spans="1:6" ht="15" customHeight="1" x14ac:dyDescent="0.35">
      <c r="A729" s="1" t="s">
        <v>67</v>
      </c>
      <c r="B729" s="1" t="s">
        <v>68</v>
      </c>
      <c r="C729" s="1" t="s">
        <v>189</v>
      </c>
      <c r="D729" s="1" t="str">
        <f t="shared" si="11"/>
        <v>D77A</v>
      </c>
      <c r="E729" s="1" t="s">
        <v>2717</v>
      </c>
      <c r="F729" s="1" t="s">
        <v>2718</v>
      </c>
    </row>
    <row r="730" spans="1:6" ht="15" customHeight="1" x14ac:dyDescent="0.35">
      <c r="A730" s="1" t="s">
        <v>67</v>
      </c>
      <c r="B730" s="1" t="s">
        <v>68</v>
      </c>
      <c r="C730" s="1" t="s">
        <v>189</v>
      </c>
      <c r="D730" s="1" t="str">
        <f t="shared" si="11"/>
        <v>D77A</v>
      </c>
      <c r="E730" s="1" t="s">
        <v>2715</v>
      </c>
      <c r="F730" s="1" t="s">
        <v>2716</v>
      </c>
    </row>
    <row r="731" spans="1:6" ht="15" customHeight="1" x14ac:dyDescent="0.35">
      <c r="A731" s="1" t="s">
        <v>67</v>
      </c>
      <c r="B731" s="1" t="s">
        <v>68</v>
      </c>
      <c r="C731" s="1" t="s">
        <v>189</v>
      </c>
      <c r="D731" s="1" t="str">
        <f t="shared" si="11"/>
        <v>D77A</v>
      </c>
      <c r="E731" s="1" t="s">
        <v>2713</v>
      </c>
      <c r="F731" s="1" t="s">
        <v>2714</v>
      </c>
    </row>
    <row r="732" spans="1:6" ht="15" customHeight="1" x14ac:dyDescent="0.35">
      <c r="A732" s="1" t="s">
        <v>67</v>
      </c>
      <c r="B732" s="1" t="s">
        <v>68</v>
      </c>
      <c r="C732" s="1" t="s">
        <v>189</v>
      </c>
      <c r="D732" s="1" t="str">
        <f t="shared" si="11"/>
        <v>D77A</v>
      </c>
      <c r="E732" s="1" t="s">
        <v>2711</v>
      </c>
      <c r="F732" s="1" t="s">
        <v>2712</v>
      </c>
    </row>
    <row r="733" spans="1:6" ht="15" customHeight="1" x14ac:dyDescent="0.35">
      <c r="A733" s="1" t="s">
        <v>67</v>
      </c>
      <c r="B733" s="1" t="s">
        <v>68</v>
      </c>
      <c r="C733" s="1" t="s">
        <v>189</v>
      </c>
      <c r="D733" s="1" t="str">
        <f t="shared" si="11"/>
        <v>D77A</v>
      </c>
      <c r="E733" s="1" t="s">
        <v>2709</v>
      </c>
      <c r="F733" s="1" t="s">
        <v>2710</v>
      </c>
    </row>
    <row r="734" spans="1:6" ht="15" customHeight="1" x14ac:dyDescent="0.35">
      <c r="A734" s="1" t="s">
        <v>67</v>
      </c>
      <c r="B734" s="1" t="s">
        <v>68</v>
      </c>
      <c r="C734" s="1" t="s">
        <v>189</v>
      </c>
      <c r="D734" s="1" t="str">
        <f t="shared" si="11"/>
        <v>D77A</v>
      </c>
      <c r="E734" s="1" t="s">
        <v>2707</v>
      </c>
      <c r="F734" s="1" t="s">
        <v>2708</v>
      </c>
    </row>
    <row r="735" spans="1:6" ht="15" customHeight="1" x14ac:dyDescent="0.35">
      <c r="A735" s="1" t="s">
        <v>67</v>
      </c>
      <c r="B735" s="1" t="s">
        <v>68</v>
      </c>
      <c r="C735" s="1" t="s">
        <v>189</v>
      </c>
      <c r="D735" s="1" t="str">
        <f t="shared" si="11"/>
        <v>D77A</v>
      </c>
      <c r="E735" s="1" t="s">
        <v>2705</v>
      </c>
      <c r="F735" s="1" t="s">
        <v>2706</v>
      </c>
    </row>
    <row r="736" spans="1:6" ht="15" customHeight="1" x14ac:dyDescent="0.35">
      <c r="A736" s="1" t="s">
        <v>67</v>
      </c>
      <c r="B736" s="1" t="s">
        <v>68</v>
      </c>
      <c r="C736" s="1" t="s">
        <v>189</v>
      </c>
      <c r="D736" s="1" t="str">
        <f t="shared" si="11"/>
        <v>D77A</v>
      </c>
      <c r="E736" s="1" t="s">
        <v>2703</v>
      </c>
      <c r="F736" s="1" t="s">
        <v>2704</v>
      </c>
    </row>
    <row r="737" spans="1:6" ht="15" customHeight="1" x14ac:dyDescent="0.35">
      <c r="A737" s="1" t="s">
        <v>67</v>
      </c>
      <c r="B737" s="1" t="s">
        <v>68</v>
      </c>
      <c r="C737" s="1" t="s">
        <v>189</v>
      </c>
      <c r="D737" s="1" t="str">
        <f t="shared" si="11"/>
        <v>D77A</v>
      </c>
      <c r="E737" s="1" t="s">
        <v>2701</v>
      </c>
      <c r="F737" s="1" t="s">
        <v>2702</v>
      </c>
    </row>
    <row r="738" spans="1:6" ht="15" customHeight="1" x14ac:dyDescent="0.35">
      <c r="A738" s="1" t="s">
        <v>67</v>
      </c>
      <c r="B738" s="1" t="s">
        <v>68</v>
      </c>
      <c r="C738" s="1" t="s">
        <v>189</v>
      </c>
      <c r="D738" s="1" t="str">
        <f t="shared" si="11"/>
        <v>D77A</v>
      </c>
      <c r="E738" s="1" t="s">
        <v>2699</v>
      </c>
      <c r="F738" s="1" t="s">
        <v>2700</v>
      </c>
    </row>
    <row r="739" spans="1:6" ht="15" customHeight="1" x14ac:dyDescent="0.35">
      <c r="A739" s="1" t="s">
        <v>67</v>
      </c>
      <c r="B739" s="1" t="s">
        <v>68</v>
      </c>
      <c r="C739" s="1" t="s">
        <v>189</v>
      </c>
      <c r="D739" s="1" t="str">
        <f t="shared" si="11"/>
        <v>D77A</v>
      </c>
      <c r="E739" s="1" t="s">
        <v>2697</v>
      </c>
      <c r="F739" s="1" t="s">
        <v>2698</v>
      </c>
    </row>
    <row r="740" spans="1:6" ht="15" customHeight="1" x14ac:dyDescent="0.35">
      <c r="A740" s="1" t="s">
        <v>67</v>
      </c>
      <c r="B740" s="1" t="s">
        <v>68</v>
      </c>
      <c r="C740" s="1" t="s">
        <v>189</v>
      </c>
      <c r="D740" s="1" t="str">
        <f t="shared" si="11"/>
        <v>D77A</v>
      </c>
      <c r="E740" s="1" t="s">
        <v>2695</v>
      </c>
      <c r="F740" s="1" t="s">
        <v>2696</v>
      </c>
    </row>
    <row r="741" spans="1:6" ht="15" customHeight="1" x14ac:dyDescent="0.35">
      <c r="A741" s="1" t="s">
        <v>67</v>
      </c>
      <c r="B741" s="1" t="s">
        <v>68</v>
      </c>
      <c r="C741" s="1" t="s">
        <v>189</v>
      </c>
      <c r="D741" s="1" t="str">
        <f t="shared" si="11"/>
        <v>D77A</v>
      </c>
      <c r="E741" s="1" t="s">
        <v>2693</v>
      </c>
      <c r="F741" s="1" t="s">
        <v>2694</v>
      </c>
    </row>
    <row r="742" spans="1:6" ht="15" customHeight="1" x14ac:dyDescent="0.35">
      <c r="A742" s="1" t="s">
        <v>67</v>
      </c>
      <c r="B742" s="1" t="s">
        <v>68</v>
      </c>
      <c r="C742" s="1" t="s">
        <v>189</v>
      </c>
      <c r="D742" s="1" t="str">
        <f t="shared" si="11"/>
        <v>D77A</v>
      </c>
      <c r="E742" s="1" t="s">
        <v>2691</v>
      </c>
      <c r="F742" s="1" t="s">
        <v>2692</v>
      </c>
    </row>
    <row r="743" spans="1:6" ht="15" customHeight="1" x14ac:dyDescent="0.35">
      <c r="A743" s="1" t="s">
        <v>67</v>
      </c>
      <c r="B743" s="1" t="s">
        <v>68</v>
      </c>
      <c r="C743" s="1" t="s">
        <v>189</v>
      </c>
      <c r="D743" s="1" t="str">
        <f t="shared" si="11"/>
        <v>D77A</v>
      </c>
      <c r="E743" s="1" t="s">
        <v>2689</v>
      </c>
      <c r="F743" s="1" t="s">
        <v>2690</v>
      </c>
    </row>
    <row r="744" spans="1:6" ht="15" customHeight="1" x14ac:dyDescent="0.35">
      <c r="A744" s="1" t="s">
        <v>67</v>
      </c>
      <c r="B744" s="1" t="s">
        <v>68</v>
      </c>
      <c r="C744" s="1" t="s">
        <v>189</v>
      </c>
      <c r="D744" s="1" t="str">
        <f t="shared" si="11"/>
        <v>D77A</v>
      </c>
      <c r="E744" s="1" t="s">
        <v>2687</v>
      </c>
      <c r="F744" s="1" t="s">
        <v>2688</v>
      </c>
    </row>
    <row r="745" spans="1:6" ht="15" customHeight="1" x14ac:dyDescent="0.35">
      <c r="A745" s="1" t="s">
        <v>67</v>
      </c>
      <c r="B745" s="1" t="s">
        <v>68</v>
      </c>
      <c r="C745" s="1" t="s">
        <v>189</v>
      </c>
      <c r="D745" s="1" t="str">
        <f t="shared" si="11"/>
        <v>D77A</v>
      </c>
      <c r="E745" s="1" t="s">
        <v>2685</v>
      </c>
      <c r="F745" s="1" t="s">
        <v>2686</v>
      </c>
    </row>
    <row r="746" spans="1:6" ht="15" customHeight="1" x14ac:dyDescent="0.35">
      <c r="A746" s="1" t="s">
        <v>67</v>
      </c>
      <c r="B746" s="1" t="s">
        <v>68</v>
      </c>
      <c r="C746" s="1" t="s">
        <v>191</v>
      </c>
      <c r="D746" s="1" t="str">
        <f t="shared" si="11"/>
        <v>D93A</v>
      </c>
      <c r="E746" s="1" t="s">
        <v>2683</v>
      </c>
      <c r="F746" s="1" t="s">
        <v>2684</v>
      </c>
    </row>
    <row r="747" spans="1:6" ht="15" customHeight="1" x14ac:dyDescent="0.35">
      <c r="A747" s="1" t="s">
        <v>67</v>
      </c>
      <c r="B747" s="1" t="s">
        <v>68</v>
      </c>
      <c r="C747" s="1" t="s">
        <v>191</v>
      </c>
      <c r="D747" s="1" t="str">
        <f t="shared" si="11"/>
        <v>D93A</v>
      </c>
      <c r="E747" s="1" t="s">
        <v>2681</v>
      </c>
      <c r="F747" s="1" t="s">
        <v>2682</v>
      </c>
    </row>
    <row r="748" spans="1:6" ht="15" customHeight="1" x14ac:dyDescent="0.35">
      <c r="A748" s="1" t="s">
        <v>67</v>
      </c>
      <c r="B748" s="1" t="s">
        <v>68</v>
      </c>
      <c r="C748" s="1" t="s">
        <v>191</v>
      </c>
      <c r="D748" s="1" t="str">
        <f t="shared" si="11"/>
        <v>D93A</v>
      </c>
      <c r="E748" s="1" t="s">
        <v>2679</v>
      </c>
      <c r="F748" s="1" t="s">
        <v>2680</v>
      </c>
    </row>
    <row r="749" spans="1:6" ht="15" customHeight="1" x14ac:dyDescent="0.35">
      <c r="A749" s="1" t="s">
        <v>67</v>
      </c>
      <c r="B749" s="1" t="s">
        <v>68</v>
      </c>
      <c r="C749" s="1" t="s">
        <v>191</v>
      </c>
      <c r="D749" s="1" t="str">
        <f t="shared" si="11"/>
        <v>D93A</v>
      </c>
      <c r="E749" s="1" t="s">
        <v>2677</v>
      </c>
      <c r="F749" s="1" t="s">
        <v>2678</v>
      </c>
    </row>
    <row r="750" spans="1:6" ht="15" customHeight="1" x14ac:dyDescent="0.35">
      <c r="A750" s="1" t="s">
        <v>67</v>
      </c>
      <c r="B750" s="1" t="s">
        <v>68</v>
      </c>
      <c r="C750" s="1" t="s">
        <v>191</v>
      </c>
      <c r="D750" s="1" t="str">
        <f t="shared" si="11"/>
        <v>D93A</v>
      </c>
      <c r="E750" s="1" t="s">
        <v>2675</v>
      </c>
      <c r="F750" s="1" t="s">
        <v>2676</v>
      </c>
    </row>
    <row r="751" spans="1:6" ht="15" customHeight="1" x14ac:dyDescent="0.35">
      <c r="A751" s="1" t="s">
        <v>67</v>
      </c>
      <c r="B751" s="1" t="s">
        <v>68</v>
      </c>
      <c r="C751" s="1" t="s">
        <v>191</v>
      </c>
      <c r="D751" s="1" t="str">
        <f t="shared" si="11"/>
        <v>D93A</v>
      </c>
      <c r="E751" s="1" t="s">
        <v>2673</v>
      </c>
      <c r="F751" s="1" t="s">
        <v>2674</v>
      </c>
    </row>
    <row r="752" spans="1:6" ht="15" customHeight="1" x14ac:dyDescent="0.35">
      <c r="A752" s="1" t="s">
        <v>67</v>
      </c>
      <c r="B752" s="1" t="s">
        <v>68</v>
      </c>
      <c r="C752" s="1" t="s">
        <v>191</v>
      </c>
      <c r="D752" s="1" t="str">
        <f t="shared" si="11"/>
        <v>D93A</v>
      </c>
      <c r="E752" s="1" t="s">
        <v>2671</v>
      </c>
      <c r="F752" s="1" t="s">
        <v>2672</v>
      </c>
    </row>
    <row r="753" spans="1:6" ht="15" customHeight="1" x14ac:dyDescent="0.35">
      <c r="A753" s="1" t="s">
        <v>67</v>
      </c>
      <c r="B753" s="1" t="s">
        <v>68</v>
      </c>
      <c r="C753" s="1" t="s">
        <v>191</v>
      </c>
      <c r="D753" s="1" t="str">
        <f t="shared" si="11"/>
        <v>D93A</v>
      </c>
      <c r="E753" s="1" t="s">
        <v>2669</v>
      </c>
      <c r="F753" s="1" t="s">
        <v>2670</v>
      </c>
    </row>
    <row r="754" spans="1:6" ht="15" customHeight="1" x14ac:dyDescent="0.35">
      <c r="A754" s="1" t="s">
        <v>67</v>
      </c>
      <c r="B754" s="1" t="s">
        <v>68</v>
      </c>
      <c r="C754" s="1" t="s">
        <v>191</v>
      </c>
      <c r="D754" s="1" t="str">
        <f t="shared" si="11"/>
        <v>D93A</v>
      </c>
      <c r="E754" s="1" t="s">
        <v>2667</v>
      </c>
      <c r="F754" s="1" t="s">
        <v>2668</v>
      </c>
    </row>
    <row r="755" spans="1:6" ht="15" customHeight="1" x14ac:dyDescent="0.35">
      <c r="A755" s="1" t="s">
        <v>67</v>
      </c>
      <c r="B755" s="1" t="s">
        <v>68</v>
      </c>
      <c r="C755" s="1" t="s">
        <v>191</v>
      </c>
      <c r="D755" s="1" t="str">
        <f t="shared" si="11"/>
        <v>D93A</v>
      </c>
      <c r="E755" s="1" t="s">
        <v>2665</v>
      </c>
      <c r="F755" s="1" t="s">
        <v>2666</v>
      </c>
    </row>
    <row r="756" spans="1:6" ht="15" customHeight="1" x14ac:dyDescent="0.35">
      <c r="A756" s="1" t="s">
        <v>67</v>
      </c>
      <c r="B756" s="1" t="s">
        <v>68</v>
      </c>
      <c r="C756" s="1" t="s">
        <v>191</v>
      </c>
      <c r="D756" s="1" t="str">
        <f t="shared" si="11"/>
        <v>D93A</v>
      </c>
      <c r="E756" s="1" t="s">
        <v>2663</v>
      </c>
      <c r="F756" s="1" t="s">
        <v>2664</v>
      </c>
    </row>
    <row r="757" spans="1:6" ht="15" customHeight="1" x14ac:dyDescent="0.35">
      <c r="A757" s="1" t="s">
        <v>67</v>
      </c>
      <c r="B757" s="1" t="s">
        <v>68</v>
      </c>
      <c r="C757" s="1" t="s">
        <v>191</v>
      </c>
      <c r="D757" s="1" t="str">
        <f t="shared" si="11"/>
        <v>D93A</v>
      </c>
      <c r="E757" s="1" t="s">
        <v>2661</v>
      </c>
      <c r="F757" s="1" t="s">
        <v>2662</v>
      </c>
    </row>
    <row r="758" spans="1:6" ht="15" customHeight="1" x14ac:dyDescent="0.35">
      <c r="A758" s="1" t="s">
        <v>67</v>
      </c>
      <c r="B758" s="1" t="s">
        <v>68</v>
      </c>
      <c r="C758" s="1" t="s">
        <v>191</v>
      </c>
      <c r="D758" s="1" t="str">
        <f t="shared" si="11"/>
        <v>D93A</v>
      </c>
      <c r="E758" s="1" t="s">
        <v>2659</v>
      </c>
      <c r="F758" s="1" t="s">
        <v>2660</v>
      </c>
    </row>
    <row r="759" spans="1:6" ht="15" customHeight="1" x14ac:dyDescent="0.35">
      <c r="A759" s="1" t="s">
        <v>67</v>
      </c>
      <c r="B759" s="1" t="s">
        <v>68</v>
      </c>
      <c r="C759" s="1" t="s">
        <v>191</v>
      </c>
      <c r="D759" s="1" t="str">
        <f t="shared" si="11"/>
        <v>D93A</v>
      </c>
      <c r="E759" s="1" t="s">
        <v>2657</v>
      </c>
      <c r="F759" s="1" t="s">
        <v>2658</v>
      </c>
    </row>
    <row r="760" spans="1:6" ht="15" customHeight="1" x14ac:dyDescent="0.35">
      <c r="A760" s="1" t="s">
        <v>67</v>
      </c>
      <c r="B760" s="1" t="s">
        <v>68</v>
      </c>
      <c r="C760" s="1" t="s">
        <v>191</v>
      </c>
      <c r="D760" s="1" t="str">
        <f t="shared" si="11"/>
        <v>D93A</v>
      </c>
      <c r="E760" s="1" t="s">
        <v>2655</v>
      </c>
      <c r="F760" s="1" t="s">
        <v>2656</v>
      </c>
    </row>
    <row r="761" spans="1:6" ht="15" customHeight="1" x14ac:dyDescent="0.35">
      <c r="A761" s="1" t="s">
        <v>67</v>
      </c>
      <c r="B761" s="1" t="s">
        <v>68</v>
      </c>
      <c r="C761" s="1" t="s">
        <v>191</v>
      </c>
      <c r="D761" s="1" t="str">
        <f t="shared" si="11"/>
        <v>D93A</v>
      </c>
      <c r="E761" s="1" t="s">
        <v>2653</v>
      </c>
      <c r="F761" s="1" t="s">
        <v>2654</v>
      </c>
    </row>
    <row r="762" spans="1:6" ht="15" customHeight="1" x14ac:dyDescent="0.35">
      <c r="A762" s="1" t="s">
        <v>67</v>
      </c>
      <c r="B762" s="1" t="s">
        <v>68</v>
      </c>
      <c r="C762" s="1" t="s">
        <v>191</v>
      </c>
      <c r="D762" s="1" t="str">
        <f t="shared" si="11"/>
        <v>D93A</v>
      </c>
      <c r="E762" s="1" t="s">
        <v>2651</v>
      </c>
      <c r="F762" s="1" t="s">
        <v>2652</v>
      </c>
    </row>
    <row r="763" spans="1:6" ht="15" customHeight="1" x14ac:dyDescent="0.35">
      <c r="A763" s="1" t="s">
        <v>67</v>
      </c>
      <c r="B763" s="1" t="s">
        <v>68</v>
      </c>
      <c r="C763" s="1" t="s">
        <v>191</v>
      </c>
      <c r="D763" s="1" t="str">
        <f t="shared" si="11"/>
        <v>D93A</v>
      </c>
      <c r="E763" s="1" t="s">
        <v>2649</v>
      </c>
      <c r="F763" s="1" t="s">
        <v>2650</v>
      </c>
    </row>
    <row r="764" spans="1:6" ht="15" customHeight="1" x14ac:dyDescent="0.35">
      <c r="A764" s="1" t="s">
        <v>67</v>
      </c>
      <c r="B764" s="1" t="s">
        <v>68</v>
      </c>
      <c r="C764" s="1" t="s">
        <v>193</v>
      </c>
      <c r="D764" s="1" t="str">
        <f t="shared" si="11"/>
        <v>D94A</v>
      </c>
      <c r="E764" s="1" t="s">
        <v>2647</v>
      </c>
      <c r="F764" s="1" t="s">
        <v>2648</v>
      </c>
    </row>
    <row r="765" spans="1:6" ht="15" customHeight="1" x14ac:dyDescent="0.35">
      <c r="A765" s="1" t="s">
        <v>67</v>
      </c>
      <c r="B765" s="1" t="s">
        <v>68</v>
      </c>
      <c r="C765" s="1" t="s">
        <v>193</v>
      </c>
      <c r="D765" s="1" t="str">
        <f t="shared" si="11"/>
        <v>D94A</v>
      </c>
      <c r="E765" s="1" t="s">
        <v>2645</v>
      </c>
      <c r="F765" s="1" t="s">
        <v>2646</v>
      </c>
    </row>
    <row r="766" spans="1:6" ht="15" customHeight="1" x14ac:dyDescent="0.35">
      <c r="A766" s="1" t="s">
        <v>67</v>
      </c>
      <c r="B766" s="1" t="s">
        <v>68</v>
      </c>
      <c r="C766" s="1" t="s">
        <v>193</v>
      </c>
      <c r="D766" s="1" t="str">
        <f t="shared" si="11"/>
        <v>D94A</v>
      </c>
      <c r="E766" s="1" t="s">
        <v>2643</v>
      </c>
      <c r="F766" s="1" t="s">
        <v>2644</v>
      </c>
    </row>
    <row r="767" spans="1:6" ht="15" customHeight="1" x14ac:dyDescent="0.35">
      <c r="A767" s="1" t="s">
        <v>67</v>
      </c>
      <c r="B767" s="1" t="s">
        <v>68</v>
      </c>
      <c r="C767" s="1" t="s">
        <v>193</v>
      </c>
      <c r="D767" s="1" t="str">
        <f t="shared" si="11"/>
        <v>D94A</v>
      </c>
      <c r="E767" s="1" t="s">
        <v>2641</v>
      </c>
      <c r="F767" s="1" t="s">
        <v>2642</v>
      </c>
    </row>
    <row r="768" spans="1:6" ht="15" customHeight="1" x14ac:dyDescent="0.35">
      <c r="A768" s="1" t="s">
        <v>67</v>
      </c>
      <c r="B768" s="1" t="s">
        <v>68</v>
      </c>
      <c r="C768" s="1" t="s">
        <v>193</v>
      </c>
      <c r="D768" s="1" t="str">
        <f t="shared" si="11"/>
        <v>D94A</v>
      </c>
      <c r="E768" s="1" t="s">
        <v>2639</v>
      </c>
      <c r="F768" s="1" t="s">
        <v>2640</v>
      </c>
    </row>
    <row r="769" spans="1:6" ht="15" customHeight="1" x14ac:dyDescent="0.35">
      <c r="A769" s="1" t="s">
        <v>67</v>
      </c>
      <c r="B769" s="1" t="s">
        <v>68</v>
      </c>
      <c r="C769" s="1" t="s">
        <v>193</v>
      </c>
      <c r="D769" s="1" t="str">
        <f t="shared" ref="D769:D832" si="12">_xlfn.IFNA(VLOOKUP(C769,Rec_Comités,2,FALSE),"-xXx-")</f>
        <v>D94A</v>
      </c>
      <c r="E769" s="1" t="s">
        <v>2637</v>
      </c>
      <c r="F769" s="1" t="s">
        <v>2638</v>
      </c>
    </row>
    <row r="770" spans="1:6" ht="15" customHeight="1" x14ac:dyDescent="0.35">
      <c r="A770" s="1" t="s">
        <v>67</v>
      </c>
      <c r="B770" s="1" t="s">
        <v>68</v>
      </c>
      <c r="C770" s="1" t="s">
        <v>193</v>
      </c>
      <c r="D770" s="1" t="str">
        <f t="shared" si="12"/>
        <v>D94A</v>
      </c>
      <c r="E770" s="1" t="s">
        <v>2635</v>
      </c>
      <c r="F770" s="1" t="s">
        <v>2636</v>
      </c>
    </row>
    <row r="771" spans="1:6" ht="15" customHeight="1" x14ac:dyDescent="0.35">
      <c r="A771" s="1" t="s">
        <v>67</v>
      </c>
      <c r="B771" s="1" t="s">
        <v>68</v>
      </c>
      <c r="C771" s="1" t="s">
        <v>193</v>
      </c>
      <c r="D771" s="1" t="str">
        <f t="shared" si="12"/>
        <v>D94A</v>
      </c>
      <c r="E771" s="1" t="s">
        <v>2633</v>
      </c>
      <c r="F771" s="1" t="s">
        <v>2634</v>
      </c>
    </row>
    <row r="772" spans="1:6" ht="15" customHeight="1" x14ac:dyDescent="0.35">
      <c r="A772" s="1" t="s">
        <v>67</v>
      </c>
      <c r="B772" s="1" t="s">
        <v>68</v>
      </c>
      <c r="C772" s="1" t="s">
        <v>193</v>
      </c>
      <c r="D772" s="1" t="str">
        <f t="shared" si="12"/>
        <v>D94A</v>
      </c>
      <c r="E772" s="1" t="s">
        <v>2631</v>
      </c>
      <c r="F772" s="1" t="s">
        <v>2632</v>
      </c>
    </row>
    <row r="773" spans="1:6" ht="15" customHeight="1" x14ac:dyDescent="0.35">
      <c r="A773" s="1" t="s">
        <v>67</v>
      </c>
      <c r="B773" s="1" t="s">
        <v>68</v>
      </c>
      <c r="C773" s="1" t="s">
        <v>193</v>
      </c>
      <c r="D773" s="1" t="str">
        <f t="shared" si="12"/>
        <v>D94A</v>
      </c>
      <c r="E773" s="1" t="s">
        <v>2629</v>
      </c>
      <c r="F773" s="1" t="s">
        <v>2630</v>
      </c>
    </row>
    <row r="774" spans="1:6" ht="15" customHeight="1" x14ac:dyDescent="0.35">
      <c r="A774" s="1" t="s">
        <v>67</v>
      </c>
      <c r="B774" s="1" t="s">
        <v>68</v>
      </c>
      <c r="C774" s="1" t="s">
        <v>193</v>
      </c>
      <c r="D774" s="1" t="str">
        <f t="shared" si="12"/>
        <v>D94A</v>
      </c>
      <c r="E774" s="1" t="s">
        <v>2627</v>
      </c>
      <c r="F774" s="1" t="s">
        <v>2628</v>
      </c>
    </row>
    <row r="775" spans="1:6" ht="15" customHeight="1" x14ac:dyDescent="0.35">
      <c r="A775" s="1" t="s">
        <v>67</v>
      </c>
      <c r="B775" s="1" t="s">
        <v>68</v>
      </c>
      <c r="C775" s="1" t="s">
        <v>193</v>
      </c>
      <c r="D775" s="1" t="str">
        <f t="shared" si="12"/>
        <v>D94A</v>
      </c>
      <c r="E775" s="1" t="s">
        <v>2625</v>
      </c>
      <c r="F775" s="1" t="s">
        <v>2626</v>
      </c>
    </row>
    <row r="776" spans="1:6" ht="15" customHeight="1" x14ac:dyDescent="0.35">
      <c r="A776" s="1" t="s">
        <v>67</v>
      </c>
      <c r="B776" s="1" t="s">
        <v>68</v>
      </c>
      <c r="C776" s="1" t="s">
        <v>193</v>
      </c>
      <c r="D776" s="1" t="str">
        <f t="shared" si="12"/>
        <v>D94A</v>
      </c>
      <c r="E776" s="1" t="s">
        <v>2623</v>
      </c>
      <c r="F776" s="1" t="s">
        <v>2624</v>
      </c>
    </row>
    <row r="777" spans="1:6" ht="15" customHeight="1" x14ac:dyDescent="0.35">
      <c r="A777" s="1" t="s">
        <v>67</v>
      </c>
      <c r="B777" s="1" t="s">
        <v>68</v>
      </c>
      <c r="C777" s="1" t="s">
        <v>193</v>
      </c>
      <c r="D777" s="1" t="str">
        <f t="shared" si="12"/>
        <v>D94A</v>
      </c>
      <c r="E777" s="1" t="s">
        <v>2621</v>
      </c>
      <c r="F777" s="1" t="s">
        <v>2622</v>
      </c>
    </row>
    <row r="778" spans="1:6" ht="15" customHeight="1" x14ac:dyDescent="0.35">
      <c r="A778" s="1" t="s">
        <v>67</v>
      </c>
      <c r="B778" s="1" t="s">
        <v>68</v>
      </c>
      <c r="C778" s="1" t="s">
        <v>195</v>
      </c>
      <c r="D778" s="1" t="str">
        <f t="shared" si="12"/>
        <v>D95A</v>
      </c>
      <c r="E778" s="1" t="s">
        <v>2619</v>
      </c>
      <c r="F778" s="1" t="s">
        <v>2620</v>
      </c>
    </row>
    <row r="779" spans="1:6" ht="15" customHeight="1" x14ac:dyDescent="0.35">
      <c r="A779" s="1" t="s">
        <v>67</v>
      </c>
      <c r="B779" s="1" t="s">
        <v>68</v>
      </c>
      <c r="C779" s="1" t="s">
        <v>195</v>
      </c>
      <c r="D779" s="1" t="str">
        <f t="shared" si="12"/>
        <v>D95A</v>
      </c>
      <c r="E779" s="1" t="s">
        <v>2617</v>
      </c>
      <c r="F779" s="1" t="s">
        <v>2618</v>
      </c>
    </row>
    <row r="780" spans="1:6" ht="15" customHeight="1" x14ac:dyDescent="0.35">
      <c r="A780" s="1" t="s">
        <v>67</v>
      </c>
      <c r="B780" s="1" t="s">
        <v>68</v>
      </c>
      <c r="C780" s="1" t="s">
        <v>195</v>
      </c>
      <c r="D780" s="1" t="str">
        <f t="shared" si="12"/>
        <v>D95A</v>
      </c>
      <c r="E780" s="1" t="s">
        <v>2615</v>
      </c>
      <c r="F780" s="1" t="s">
        <v>2616</v>
      </c>
    </row>
    <row r="781" spans="1:6" ht="15" customHeight="1" x14ac:dyDescent="0.35">
      <c r="A781" s="1" t="s">
        <v>67</v>
      </c>
      <c r="B781" s="1" t="s">
        <v>68</v>
      </c>
      <c r="C781" s="1" t="s">
        <v>195</v>
      </c>
      <c r="D781" s="1" t="str">
        <f t="shared" si="12"/>
        <v>D95A</v>
      </c>
      <c r="E781" s="1" t="s">
        <v>2613</v>
      </c>
      <c r="F781" s="1" t="s">
        <v>2614</v>
      </c>
    </row>
    <row r="782" spans="1:6" ht="15" customHeight="1" x14ac:dyDescent="0.35">
      <c r="A782" s="1" t="s">
        <v>67</v>
      </c>
      <c r="B782" s="1" t="s">
        <v>68</v>
      </c>
      <c r="C782" s="1" t="s">
        <v>195</v>
      </c>
      <c r="D782" s="1" t="str">
        <f t="shared" si="12"/>
        <v>D95A</v>
      </c>
      <c r="E782" s="1" t="s">
        <v>2611</v>
      </c>
      <c r="F782" s="1" t="s">
        <v>2612</v>
      </c>
    </row>
    <row r="783" spans="1:6" ht="15" customHeight="1" x14ac:dyDescent="0.35">
      <c r="A783" s="1" t="s">
        <v>67</v>
      </c>
      <c r="B783" s="1" t="s">
        <v>68</v>
      </c>
      <c r="C783" s="1" t="s">
        <v>195</v>
      </c>
      <c r="D783" s="1" t="str">
        <f t="shared" si="12"/>
        <v>D95A</v>
      </c>
      <c r="E783" s="1" t="s">
        <v>2609</v>
      </c>
      <c r="F783" s="1" t="s">
        <v>2610</v>
      </c>
    </row>
    <row r="784" spans="1:6" ht="15" customHeight="1" x14ac:dyDescent="0.35">
      <c r="A784" s="1" t="s">
        <v>67</v>
      </c>
      <c r="B784" s="1" t="s">
        <v>68</v>
      </c>
      <c r="C784" s="1" t="s">
        <v>195</v>
      </c>
      <c r="D784" s="1" t="str">
        <f t="shared" si="12"/>
        <v>D95A</v>
      </c>
      <c r="E784" s="1" t="s">
        <v>2607</v>
      </c>
      <c r="F784" s="1" t="s">
        <v>2608</v>
      </c>
    </row>
    <row r="785" spans="1:6" ht="15" customHeight="1" x14ac:dyDescent="0.35">
      <c r="A785" s="1" t="s">
        <v>67</v>
      </c>
      <c r="B785" s="1" t="s">
        <v>68</v>
      </c>
      <c r="C785" s="1" t="s">
        <v>195</v>
      </c>
      <c r="D785" s="1" t="str">
        <f t="shared" si="12"/>
        <v>D95A</v>
      </c>
      <c r="E785" s="1" t="s">
        <v>2605</v>
      </c>
      <c r="F785" s="1" t="s">
        <v>2606</v>
      </c>
    </row>
    <row r="786" spans="1:6" ht="15" customHeight="1" x14ac:dyDescent="0.35">
      <c r="A786" s="1" t="s">
        <v>67</v>
      </c>
      <c r="B786" s="1" t="s">
        <v>68</v>
      </c>
      <c r="C786" s="1" t="s">
        <v>195</v>
      </c>
      <c r="D786" s="1" t="str">
        <f t="shared" si="12"/>
        <v>D95A</v>
      </c>
      <c r="E786" s="1" t="s">
        <v>2603</v>
      </c>
      <c r="F786" s="1" t="s">
        <v>2604</v>
      </c>
    </row>
    <row r="787" spans="1:6" ht="15" customHeight="1" x14ac:dyDescent="0.35">
      <c r="A787" s="1" t="s">
        <v>67</v>
      </c>
      <c r="B787" s="1" t="s">
        <v>68</v>
      </c>
      <c r="C787" s="1" t="s">
        <v>195</v>
      </c>
      <c r="D787" s="1" t="str">
        <f t="shared" si="12"/>
        <v>D95A</v>
      </c>
      <c r="E787" s="1" t="s">
        <v>2601</v>
      </c>
      <c r="F787" s="1" t="s">
        <v>2602</v>
      </c>
    </row>
    <row r="788" spans="1:6" ht="15" customHeight="1" x14ac:dyDescent="0.35">
      <c r="A788" s="1" t="s">
        <v>67</v>
      </c>
      <c r="B788" s="1" t="s">
        <v>68</v>
      </c>
      <c r="C788" s="1" t="s">
        <v>195</v>
      </c>
      <c r="D788" s="1" t="str">
        <f t="shared" si="12"/>
        <v>D95A</v>
      </c>
      <c r="E788" s="1" t="s">
        <v>2599</v>
      </c>
      <c r="F788" s="1" t="s">
        <v>2600</v>
      </c>
    </row>
    <row r="789" spans="1:6" ht="15" customHeight="1" x14ac:dyDescent="0.35">
      <c r="A789" s="1" t="s">
        <v>67</v>
      </c>
      <c r="B789" s="1" t="s">
        <v>68</v>
      </c>
      <c r="C789" s="1" t="s">
        <v>197</v>
      </c>
      <c r="D789" s="1" t="str">
        <f t="shared" si="12"/>
        <v>D78A</v>
      </c>
      <c r="E789" s="1" t="s">
        <v>2597</v>
      </c>
      <c r="F789" s="1" t="s">
        <v>2598</v>
      </c>
    </row>
    <row r="790" spans="1:6" ht="15" customHeight="1" x14ac:dyDescent="0.35">
      <c r="A790" s="1" t="s">
        <v>67</v>
      </c>
      <c r="B790" s="1" t="s">
        <v>68</v>
      </c>
      <c r="C790" s="1" t="s">
        <v>197</v>
      </c>
      <c r="D790" s="1" t="str">
        <f t="shared" si="12"/>
        <v>D78A</v>
      </c>
      <c r="E790" s="1" t="s">
        <v>2595</v>
      </c>
      <c r="F790" s="1" t="s">
        <v>2596</v>
      </c>
    </row>
    <row r="791" spans="1:6" ht="15" customHeight="1" x14ac:dyDescent="0.35">
      <c r="A791" s="1" t="s">
        <v>67</v>
      </c>
      <c r="B791" s="1" t="s">
        <v>68</v>
      </c>
      <c r="C791" s="1" t="s">
        <v>197</v>
      </c>
      <c r="D791" s="1" t="str">
        <f t="shared" si="12"/>
        <v>D78A</v>
      </c>
      <c r="E791" s="1" t="s">
        <v>2593</v>
      </c>
      <c r="F791" s="1" t="s">
        <v>2594</v>
      </c>
    </row>
    <row r="792" spans="1:6" ht="15" customHeight="1" x14ac:dyDescent="0.35">
      <c r="A792" s="1" t="s">
        <v>67</v>
      </c>
      <c r="B792" s="1" t="s">
        <v>68</v>
      </c>
      <c r="C792" s="1" t="s">
        <v>197</v>
      </c>
      <c r="D792" s="1" t="str">
        <f t="shared" si="12"/>
        <v>D78A</v>
      </c>
      <c r="E792" s="1" t="s">
        <v>2591</v>
      </c>
      <c r="F792" s="1" t="s">
        <v>2592</v>
      </c>
    </row>
    <row r="793" spans="1:6" ht="15" customHeight="1" x14ac:dyDescent="0.35">
      <c r="A793" s="1" t="s">
        <v>67</v>
      </c>
      <c r="B793" s="1" t="s">
        <v>68</v>
      </c>
      <c r="C793" s="1" t="s">
        <v>197</v>
      </c>
      <c r="D793" s="1" t="str">
        <f t="shared" si="12"/>
        <v>D78A</v>
      </c>
      <c r="E793" s="1" t="s">
        <v>2589</v>
      </c>
      <c r="F793" s="1" t="s">
        <v>2590</v>
      </c>
    </row>
    <row r="794" spans="1:6" ht="15" customHeight="1" x14ac:dyDescent="0.35">
      <c r="A794" s="1" t="s">
        <v>67</v>
      </c>
      <c r="B794" s="1" t="s">
        <v>68</v>
      </c>
      <c r="C794" s="1" t="s">
        <v>197</v>
      </c>
      <c r="D794" s="1" t="str">
        <f t="shared" si="12"/>
        <v>D78A</v>
      </c>
      <c r="E794" s="1" t="s">
        <v>2587</v>
      </c>
      <c r="F794" s="1" t="s">
        <v>2588</v>
      </c>
    </row>
    <row r="795" spans="1:6" ht="15" customHeight="1" x14ac:dyDescent="0.35">
      <c r="A795" s="1" t="s">
        <v>67</v>
      </c>
      <c r="B795" s="1" t="s">
        <v>68</v>
      </c>
      <c r="C795" s="1" t="s">
        <v>197</v>
      </c>
      <c r="D795" s="1" t="str">
        <f t="shared" si="12"/>
        <v>D78A</v>
      </c>
      <c r="E795" s="1" t="s">
        <v>2585</v>
      </c>
      <c r="F795" s="1" t="s">
        <v>2586</v>
      </c>
    </row>
    <row r="796" spans="1:6" ht="15" customHeight="1" x14ac:dyDescent="0.35">
      <c r="A796" s="1" t="s">
        <v>67</v>
      </c>
      <c r="B796" s="1" t="s">
        <v>68</v>
      </c>
      <c r="C796" s="1" t="s">
        <v>197</v>
      </c>
      <c r="D796" s="1" t="str">
        <f t="shared" si="12"/>
        <v>D78A</v>
      </c>
      <c r="E796" s="1" t="s">
        <v>2583</v>
      </c>
      <c r="F796" s="1" t="s">
        <v>2584</v>
      </c>
    </row>
    <row r="797" spans="1:6" ht="15" customHeight="1" x14ac:dyDescent="0.35">
      <c r="A797" s="1" t="s">
        <v>67</v>
      </c>
      <c r="B797" s="1" t="s">
        <v>68</v>
      </c>
      <c r="C797" s="1" t="s">
        <v>197</v>
      </c>
      <c r="D797" s="1" t="str">
        <f t="shared" si="12"/>
        <v>D78A</v>
      </c>
      <c r="E797" s="1" t="s">
        <v>2581</v>
      </c>
      <c r="F797" s="1" t="s">
        <v>2582</v>
      </c>
    </row>
    <row r="798" spans="1:6" ht="15" customHeight="1" x14ac:dyDescent="0.35">
      <c r="A798" s="1" t="s">
        <v>67</v>
      </c>
      <c r="B798" s="1" t="s">
        <v>68</v>
      </c>
      <c r="C798" s="1" t="s">
        <v>197</v>
      </c>
      <c r="D798" s="1" t="str">
        <f t="shared" si="12"/>
        <v>D78A</v>
      </c>
      <c r="E798" s="1" t="s">
        <v>2579</v>
      </c>
      <c r="F798" s="1" t="s">
        <v>2580</v>
      </c>
    </row>
    <row r="799" spans="1:6" ht="15" customHeight="1" x14ac:dyDescent="0.35">
      <c r="A799" s="1" t="s">
        <v>67</v>
      </c>
      <c r="B799" s="1" t="s">
        <v>68</v>
      </c>
      <c r="C799" s="1" t="s">
        <v>197</v>
      </c>
      <c r="D799" s="1" t="str">
        <f t="shared" si="12"/>
        <v>D78A</v>
      </c>
      <c r="E799" s="1" t="s">
        <v>2577</v>
      </c>
      <c r="F799" s="1" t="s">
        <v>2578</v>
      </c>
    </row>
    <row r="800" spans="1:6" ht="15" customHeight="1" x14ac:dyDescent="0.35">
      <c r="A800" s="1" t="s">
        <v>67</v>
      </c>
      <c r="B800" s="1" t="s">
        <v>68</v>
      </c>
      <c r="C800" s="1" t="s">
        <v>197</v>
      </c>
      <c r="D800" s="1" t="str">
        <f t="shared" si="12"/>
        <v>D78A</v>
      </c>
      <c r="E800" s="1" t="s">
        <v>2575</v>
      </c>
      <c r="F800" s="1" t="s">
        <v>2576</v>
      </c>
    </row>
    <row r="801" spans="1:6" ht="15" customHeight="1" x14ac:dyDescent="0.35">
      <c r="A801" s="1" t="s">
        <v>67</v>
      </c>
      <c r="B801" s="1" t="s">
        <v>68</v>
      </c>
      <c r="C801" s="1" t="s">
        <v>197</v>
      </c>
      <c r="D801" s="1" t="str">
        <f t="shared" si="12"/>
        <v>D78A</v>
      </c>
      <c r="E801" s="1" t="s">
        <v>2573</v>
      </c>
      <c r="F801" s="1" t="s">
        <v>2574</v>
      </c>
    </row>
    <row r="802" spans="1:6" ht="15" customHeight="1" x14ac:dyDescent="0.35">
      <c r="A802" s="1" t="s">
        <v>67</v>
      </c>
      <c r="B802" s="1" t="s">
        <v>68</v>
      </c>
      <c r="C802" s="1" t="s">
        <v>197</v>
      </c>
      <c r="D802" s="1" t="str">
        <f t="shared" si="12"/>
        <v>D78A</v>
      </c>
      <c r="E802" s="1" t="s">
        <v>2571</v>
      </c>
      <c r="F802" s="1" t="s">
        <v>2572</v>
      </c>
    </row>
    <row r="803" spans="1:6" ht="15" customHeight="1" x14ac:dyDescent="0.35">
      <c r="A803" s="1" t="s">
        <v>67</v>
      </c>
      <c r="B803" s="1" t="s">
        <v>68</v>
      </c>
      <c r="C803" s="1" t="s">
        <v>197</v>
      </c>
      <c r="D803" s="1" t="str">
        <f t="shared" si="12"/>
        <v>D78A</v>
      </c>
      <c r="E803" s="1" t="s">
        <v>2569</v>
      </c>
      <c r="F803" s="1" t="s">
        <v>2570</v>
      </c>
    </row>
    <row r="804" spans="1:6" ht="15" customHeight="1" x14ac:dyDescent="0.35">
      <c r="A804" s="1" t="s">
        <v>67</v>
      </c>
      <c r="B804" s="1" t="s">
        <v>68</v>
      </c>
      <c r="C804" s="1" t="s">
        <v>197</v>
      </c>
      <c r="D804" s="1" t="str">
        <f t="shared" si="12"/>
        <v>D78A</v>
      </c>
      <c r="E804" s="1" t="s">
        <v>2567</v>
      </c>
      <c r="F804" s="1" t="s">
        <v>2568</v>
      </c>
    </row>
    <row r="805" spans="1:6" ht="15" customHeight="1" x14ac:dyDescent="0.35">
      <c r="A805" s="1" t="s">
        <v>67</v>
      </c>
      <c r="B805" s="1" t="s">
        <v>68</v>
      </c>
      <c r="C805" s="1" t="s">
        <v>197</v>
      </c>
      <c r="D805" s="1" t="str">
        <f t="shared" si="12"/>
        <v>D78A</v>
      </c>
      <c r="E805" s="1" t="s">
        <v>2565</v>
      </c>
      <c r="F805" s="1" t="s">
        <v>2566</v>
      </c>
    </row>
    <row r="806" spans="1:6" ht="15" customHeight="1" x14ac:dyDescent="0.35">
      <c r="A806" s="1" t="s">
        <v>67</v>
      </c>
      <c r="B806" s="1" t="s">
        <v>68</v>
      </c>
      <c r="C806" s="1" t="s">
        <v>197</v>
      </c>
      <c r="D806" s="1" t="str">
        <f t="shared" si="12"/>
        <v>D78A</v>
      </c>
      <c r="E806" s="1" t="s">
        <v>2563</v>
      </c>
      <c r="F806" s="1" t="s">
        <v>2564</v>
      </c>
    </row>
    <row r="807" spans="1:6" ht="15" customHeight="1" x14ac:dyDescent="0.35">
      <c r="A807" s="1" t="s">
        <v>67</v>
      </c>
      <c r="B807" s="1" t="s">
        <v>68</v>
      </c>
      <c r="C807" s="1" t="s">
        <v>197</v>
      </c>
      <c r="D807" s="1" t="str">
        <f t="shared" si="12"/>
        <v>D78A</v>
      </c>
      <c r="E807" s="1" t="s">
        <v>2561</v>
      </c>
      <c r="F807" s="1" t="s">
        <v>2562</v>
      </c>
    </row>
    <row r="808" spans="1:6" ht="15" customHeight="1" x14ac:dyDescent="0.35">
      <c r="A808" s="1" t="s">
        <v>67</v>
      </c>
      <c r="B808" s="1" t="s">
        <v>68</v>
      </c>
      <c r="C808" s="1" t="s">
        <v>197</v>
      </c>
      <c r="D808" s="1" t="str">
        <f t="shared" si="12"/>
        <v>D78A</v>
      </c>
      <c r="E808" s="1" t="s">
        <v>2559</v>
      </c>
      <c r="F808" s="1" t="s">
        <v>2560</v>
      </c>
    </row>
    <row r="809" spans="1:6" ht="15" customHeight="1" x14ac:dyDescent="0.35">
      <c r="A809" s="1" t="s">
        <v>67</v>
      </c>
      <c r="B809" s="1" t="s">
        <v>68</v>
      </c>
      <c r="C809" s="1" t="s">
        <v>197</v>
      </c>
      <c r="D809" s="1" t="str">
        <f t="shared" si="12"/>
        <v>D78A</v>
      </c>
      <c r="E809" s="1" t="s">
        <v>2557</v>
      </c>
      <c r="F809" s="1" t="s">
        <v>2558</v>
      </c>
    </row>
    <row r="810" spans="1:6" ht="15" customHeight="1" x14ac:dyDescent="0.35">
      <c r="A810" s="1" t="s">
        <v>67</v>
      </c>
      <c r="B810" s="1" t="s">
        <v>68</v>
      </c>
      <c r="C810" s="1" t="s">
        <v>197</v>
      </c>
      <c r="D810" s="1" t="str">
        <f t="shared" si="12"/>
        <v>D78A</v>
      </c>
      <c r="E810" s="1" t="s">
        <v>2555</v>
      </c>
      <c r="F810" s="1" t="s">
        <v>2556</v>
      </c>
    </row>
    <row r="811" spans="1:6" ht="15" customHeight="1" x14ac:dyDescent="0.35">
      <c r="A811" s="1" t="s">
        <v>67</v>
      </c>
      <c r="B811" s="1" t="s">
        <v>68</v>
      </c>
      <c r="C811" s="1" t="s">
        <v>197</v>
      </c>
      <c r="D811" s="1" t="str">
        <f t="shared" si="12"/>
        <v>D78A</v>
      </c>
      <c r="E811" s="1" t="s">
        <v>2553</v>
      </c>
      <c r="F811" s="1" t="s">
        <v>2554</v>
      </c>
    </row>
    <row r="812" spans="1:6" ht="15" customHeight="1" x14ac:dyDescent="0.35">
      <c r="A812" s="7" t="s">
        <v>69</v>
      </c>
      <c r="B812" s="7" t="s">
        <v>70</v>
      </c>
      <c r="C812" s="7" t="s">
        <v>69</v>
      </c>
      <c r="D812" s="7" t="str">
        <f t="shared" si="12"/>
        <v>3025N</v>
      </c>
      <c r="E812" s="7" t="s">
        <v>472</v>
      </c>
      <c r="F812" s="7" t="s">
        <v>473</v>
      </c>
    </row>
    <row r="813" spans="1:6" ht="15" customHeight="1" x14ac:dyDescent="0.35">
      <c r="A813" s="7" t="s">
        <v>69</v>
      </c>
      <c r="B813" s="7" t="s">
        <v>70</v>
      </c>
      <c r="C813" s="7" t="s">
        <v>69</v>
      </c>
      <c r="D813" s="7" t="str">
        <f t="shared" si="12"/>
        <v>3025N</v>
      </c>
      <c r="E813" s="7" t="s">
        <v>470</v>
      </c>
      <c r="F813" s="7" t="s">
        <v>471</v>
      </c>
    </row>
    <row r="814" spans="1:6" ht="15" customHeight="1" x14ac:dyDescent="0.35">
      <c r="A814" s="7" t="s">
        <v>69</v>
      </c>
      <c r="B814" s="7" t="s">
        <v>70</v>
      </c>
      <c r="C814" s="7" t="s">
        <v>69</v>
      </c>
      <c r="D814" s="7" t="str">
        <f t="shared" si="12"/>
        <v>3025N</v>
      </c>
      <c r="E814" s="7" t="s">
        <v>468</v>
      </c>
      <c r="F814" s="7" t="s">
        <v>469</v>
      </c>
    </row>
    <row r="815" spans="1:6" ht="15" customHeight="1" x14ac:dyDescent="0.35">
      <c r="A815" s="7" t="s">
        <v>69</v>
      </c>
      <c r="B815" s="7" t="s">
        <v>70</v>
      </c>
      <c r="C815" s="7" t="s">
        <v>69</v>
      </c>
      <c r="D815" s="7" t="str">
        <f t="shared" si="12"/>
        <v>3025N</v>
      </c>
      <c r="E815" s="7" t="s">
        <v>466</v>
      </c>
      <c r="F815" s="7" t="s">
        <v>467</v>
      </c>
    </row>
    <row r="816" spans="1:6" ht="15" customHeight="1" x14ac:dyDescent="0.35">
      <c r="A816" s="7" t="s">
        <v>69</v>
      </c>
      <c r="B816" s="7" t="s">
        <v>70</v>
      </c>
      <c r="C816" s="7" t="s">
        <v>69</v>
      </c>
      <c r="D816" s="7" t="str">
        <f t="shared" si="12"/>
        <v>3025N</v>
      </c>
      <c r="E816" s="7" t="s">
        <v>464</v>
      </c>
      <c r="F816" s="7" t="s">
        <v>465</v>
      </c>
    </row>
    <row r="817" spans="1:6" ht="15" customHeight="1" x14ac:dyDescent="0.35">
      <c r="A817" s="7" t="s">
        <v>69</v>
      </c>
      <c r="B817" s="7" t="s">
        <v>70</v>
      </c>
      <c r="C817" s="7" t="s">
        <v>69</v>
      </c>
      <c r="D817" s="7" t="str">
        <f t="shared" si="12"/>
        <v>3025N</v>
      </c>
      <c r="E817" s="7" t="s">
        <v>462</v>
      </c>
      <c r="F817" s="7" t="s">
        <v>463</v>
      </c>
    </row>
    <row r="818" spans="1:6" ht="15" customHeight="1" x14ac:dyDescent="0.35">
      <c r="A818" s="7" t="s">
        <v>69</v>
      </c>
      <c r="B818" s="7" t="s">
        <v>70</v>
      </c>
      <c r="C818" s="7" t="s">
        <v>69</v>
      </c>
      <c r="D818" s="7" t="str">
        <f t="shared" si="12"/>
        <v>3025N</v>
      </c>
      <c r="E818" s="7" t="s">
        <v>460</v>
      </c>
      <c r="F818" s="7" t="s">
        <v>461</v>
      </c>
    </row>
    <row r="819" spans="1:6" ht="15" customHeight="1" x14ac:dyDescent="0.35">
      <c r="A819" s="7" t="s">
        <v>69</v>
      </c>
      <c r="B819" s="7" t="s">
        <v>70</v>
      </c>
      <c r="C819" s="7" t="s">
        <v>69</v>
      </c>
      <c r="D819" s="7" t="str">
        <f t="shared" si="12"/>
        <v>3025N</v>
      </c>
      <c r="E819" s="7" t="s">
        <v>458</v>
      </c>
      <c r="F819" s="7" t="s">
        <v>459</v>
      </c>
    </row>
    <row r="820" spans="1:6" ht="15" customHeight="1" x14ac:dyDescent="0.35">
      <c r="A820" s="7" t="s">
        <v>69</v>
      </c>
      <c r="B820" s="7" t="s">
        <v>70</v>
      </c>
      <c r="C820" s="7" t="s">
        <v>69</v>
      </c>
      <c r="D820" s="7" t="str">
        <f t="shared" si="12"/>
        <v>3025N</v>
      </c>
      <c r="E820" s="7" t="s">
        <v>456</v>
      </c>
      <c r="F820" s="7" t="s">
        <v>457</v>
      </c>
    </row>
    <row r="821" spans="1:6" ht="15" customHeight="1" x14ac:dyDescent="0.35">
      <c r="A821" s="7" t="s">
        <v>71</v>
      </c>
      <c r="B821" s="7" t="s">
        <v>72</v>
      </c>
      <c r="C821" s="7" t="s">
        <v>71</v>
      </c>
      <c r="D821" s="7" t="str">
        <f t="shared" si="12"/>
        <v>3033X</v>
      </c>
      <c r="E821" s="7" t="s">
        <v>326</v>
      </c>
      <c r="F821" s="7" t="s">
        <v>327</v>
      </c>
    </row>
    <row r="822" spans="1:6" ht="15" customHeight="1" x14ac:dyDescent="0.35">
      <c r="A822" s="7" t="s">
        <v>71</v>
      </c>
      <c r="B822" s="7" t="s">
        <v>72</v>
      </c>
      <c r="C822" s="7" t="s">
        <v>71</v>
      </c>
      <c r="D822" s="7" t="str">
        <f t="shared" si="12"/>
        <v>3033X</v>
      </c>
      <c r="E822" s="7" t="s">
        <v>324</v>
      </c>
      <c r="F822" s="7" t="s">
        <v>325</v>
      </c>
    </row>
    <row r="823" spans="1:6" ht="15" customHeight="1" x14ac:dyDescent="0.35">
      <c r="A823" s="7" t="s">
        <v>71</v>
      </c>
      <c r="B823" s="7" t="s">
        <v>72</v>
      </c>
      <c r="C823" s="7" t="s">
        <v>71</v>
      </c>
      <c r="D823" s="7" t="str">
        <f t="shared" si="12"/>
        <v>3033X</v>
      </c>
      <c r="E823" s="7" t="s">
        <v>322</v>
      </c>
      <c r="F823" s="7" t="s">
        <v>323</v>
      </c>
    </row>
    <row r="824" spans="1:6" ht="15" customHeight="1" x14ac:dyDescent="0.35">
      <c r="A824" s="7" t="s">
        <v>71</v>
      </c>
      <c r="B824" s="7" t="s">
        <v>72</v>
      </c>
      <c r="C824" s="7" t="s">
        <v>71</v>
      </c>
      <c r="D824" s="7" t="str">
        <f t="shared" si="12"/>
        <v>3033X</v>
      </c>
      <c r="E824" s="7" t="s">
        <v>320</v>
      </c>
      <c r="F824" s="7" t="s">
        <v>321</v>
      </c>
    </row>
    <row r="825" spans="1:6" ht="15" customHeight="1" x14ac:dyDescent="0.35">
      <c r="A825" s="7" t="s">
        <v>71</v>
      </c>
      <c r="B825" s="7" t="s">
        <v>72</v>
      </c>
      <c r="C825" s="7" t="s">
        <v>71</v>
      </c>
      <c r="D825" s="7" t="str">
        <f t="shared" si="12"/>
        <v>3033X</v>
      </c>
      <c r="E825" s="7" t="s">
        <v>318</v>
      </c>
      <c r="F825" s="7" t="s">
        <v>319</v>
      </c>
    </row>
    <row r="826" spans="1:6" ht="15" customHeight="1" x14ac:dyDescent="0.35">
      <c r="A826" s="7" t="s">
        <v>71</v>
      </c>
      <c r="B826" s="7" t="s">
        <v>72</v>
      </c>
      <c r="C826" s="7" t="s">
        <v>71</v>
      </c>
      <c r="D826" s="7" t="str">
        <f t="shared" si="12"/>
        <v>3033X</v>
      </c>
      <c r="E826" s="7" t="s">
        <v>316</v>
      </c>
      <c r="F826" s="7" t="s">
        <v>317</v>
      </c>
    </row>
    <row r="827" spans="1:6" ht="15" customHeight="1" x14ac:dyDescent="0.35">
      <c r="A827" s="7" t="s">
        <v>71</v>
      </c>
      <c r="B827" s="7" t="s">
        <v>72</v>
      </c>
      <c r="C827" s="7" t="s">
        <v>71</v>
      </c>
      <c r="D827" s="7" t="str">
        <f t="shared" si="12"/>
        <v>3033X</v>
      </c>
      <c r="E827" s="7" t="s">
        <v>314</v>
      </c>
      <c r="F827" s="7" t="s">
        <v>315</v>
      </c>
    </row>
    <row r="828" spans="1:6" ht="15" customHeight="1" x14ac:dyDescent="0.35">
      <c r="A828" s="7" t="s">
        <v>71</v>
      </c>
      <c r="B828" s="7" t="s">
        <v>72</v>
      </c>
      <c r="C828" s="7" t="s">
        <v>71</v>
      </c>
      <c r="D828" s="7" t="str">
        <f t="shared" si="12"/>
        <v>3033X</v>
      </c>
      <c r="E828" s="7" t="s">
        <v>312</v>
      </c>
      <c r="F828" s="7" t="s">
        <v>313</v>
      </c>
    </row>
    <row r="829" spans="1:6" ht="15" customHeight="1" x14ac:dyDescent="0.35">
      <c r="A829" s="7" t="s">
        <v>71</v>
      </c>
      <c r="B829" s="7" t="s">
        <v>72</v>
      </c>
      <c r="C829" s="7" t="s">
        <v>71</v>
      </c>
      <c r="D829" s="7" t="str">
        <f t="shared" si="12"/>
        <v>3033X</v>
      </c>
      <c r="E829" s="7" t="s">
        <v>310</v>
      </c>
      <c r="F829" s="7" t="s">
        <v>311</v>
      </c>
    </row>
    <row r="830" spans="1:6" ht="15" customHeight="1" x14ac:dyDescent="0.35">
      <c r="A830" s="7" t="s">
        <v>71</v>
      </c>
      <c r="B830" s="7" t="s">
        <v>72</v>
      </c>
      <c r="C830" s="7" t="s">
        <v>71</v>
      </c>
      <c r="D830" s="7" t="str">
        <f t="shared" si="12"/>
        <v>3033X</v>
      </c>
      <c r="E830" s="7" t="s">
        <v>308</v>
      </c>
      <c r="F830" s="7" t="s">
        <v>309</v>
      </c>
    </row>
    <row r="831" spans="1:6" ht="15" customHeight="1" x14ac:dyDescent="0.35">
      <c r="A831" s="7" t="s">
        <v>71</v>
      </c>
      <c r="B831" s="7" t="s">
        <v>72</v>
      </c>
      <c r="C831" s="7" t="s">
        <v>71</v>
      </c>
      <c r="D831" s="7" t="str">
        <f t="shared" si="12"/>
        <v>3033X</v>
      </c>
      <c r="E831" s="7" t="s">
        <v>306</v>
      </c>
      <c r="F831" s="7" t="s">
        <v>307</v>
      </c>
    </row>
    <row r="832" spans="1:6" ht="15" customHeight="1" x14ac:dyDescent="0.35">
      <c r="A832" s="7" t="s">
        <v>71</v>
      </c>
      <c r="B832" s="7" t="s">
        <v>72</v>
      </c>
      <c r="C832" s="7" t="s">
        <v>71</v>
      </c>
      <c r="D832" s="7" t="str">
        <f t="shared" si="12"/>
        <v>3033X</v>
      </c>
      <c r="E832" s="7" t="s">
        <v>304</v>
      </c>
      <c r="F832" s="7" t="s">
        <v>305</v>
      </c>
    </row>
    <row r="833" spans="1:6" ht="15" customHeight="1" x14ac:dyDescent="0.35">
      <c r="A833" s="7" t="s">
        <v>71</v>
      </c>
      <c r="B833" s="7" t="s">
        <v>72</v>
      </c>
      <c r="C833" s="7" t="s">
        <v>71</v>
      </c>
      <c r="D833" s="7" t="str">
        <f t="shared" ref="D833:D896" si="13">_xlfn.IFNA(VLOOKUP(C833,Rec_Comités,2,FALSE),"-xXx-")</f>
        <v>3033X</v>
      </c>
      <c r="E833" s="7" t="s">
        <v>302</v>
      </c>
      <c r="F833" s="7" t="s">
        <v>303</v>
      </c>
    </row>
    <row r="834" spans="1:6" ht="15" customHeight="1" x14ac:dyDescent="0.35">
      <c r="A834" s="7" t="s">
        <v>71</v>
      </c>
      <c r="B834" s="7" t="s">
        <v>72</v>
      </c>
      <c r="C834" s="7" t="s">
        <v>71</v>
      </c>
      <c r="D834" s="7" t="str">
        <f t="shared" si="13"/>
        <v>3033X</v>
      </c>
      <c r="E834" s="7" t="s">
        <v>300</v>
      </c>
      <c r="F834" s="7" t="s">
        <v>301</v>
      </c>
    </row>
    <row r="835" spans="1:6" ht="15" customHeight="1" x14ac:dyDescent="0.35">
      <c r="A835" s="7" t="s">
        <v>71</v>
      </c>
      <c r="B835" s="7" t="s">
        <v>72</v>
      </c>
      <c r="C835" s="7" t="s">
        <v>71</v>
      </c>
      <c r="D835" s="7" t="str">
        <f t="shared" si="13"/>
        <v>3033X</v>
      </c>
      <c r="E835" s="7" t="s">
        <v>298</v>
      </c>
      <c r="F835" s="7" t="s">
        <v>299</v>
      </c>
    </row>
    <row r="836" spans="1:6" ht="15" customHeight="1" x14ac:dyDescent="0.35">
      <c r="A836" s="7" t="s">
        <v>71</v>
      </c>
      <c r="B836" s="7" t="s">
        <v>72</v>
      </c>
      <c r="C836" s="7" t="s">
        <v>71</v>
      </c>
      <c r="D836" s="7" t="str">
        <f t="shared" si="13"/>
        <v>3033X</v>
      </c>
      <c r="E836" s="7" t="s">
        <v>296</v>
      </c>
      <c r="F836" s="7" t="s">
        <v>297</v>
      </c>
    </row>
    <row r="837" spans="1:6" ht="15" customHeight="1" x14ac:dyDescent="0.35">
      <c r="A837" s="1" t="s">
        <v>73</v>
      </c>
      <c r="B837" s="1" t="s">
        <v>74</v>
      </c>
      <c r="C837" s="1" t="s">
        <v>199</v>
      </c>
      <c r="D837" s="1" t="str">
        <f t="shared" si="13"/>
        <v>D14A</v>
      </c>
      <c r="E837" s="1" t="s">
        <v>2551</v>
      </c>
      <c r="F837" s="1" t="s">
        <v>2552</v>
      </c>
    </row>
    <row r="838" spans="1:6" ht="15" customHeight="1" x14ac:dyDescent="0.35">
      <c r="A838" s="1" t="s">
        <v>73</v>
      </c>
      <c r="B838" s="1" t="s">
        <v>74</v>
      </c>
      <c r="C838" s="1" t="s">
        <v>199</v>
      </c>
      <c r="D838" s="1" t="str">
        <f t="shared" si="13"/>
        <v>D14A</v>
      </c>
      <c r="E838" s="1" t="s">
        <v>2549</v>
      </c>
      <c r="F838" s="1" t="s">
        <v>2550</v>
      </c>
    </row>
    <row r="839" spans="1:6" ht="15" customHeight="1" x14ac:dyDescent="0.35">
      <c r="A839" s="1" t="s">
        <v>73</v>
      </c>
      <c r="B839" s="1" t="s">
        <v>74</v>
      </c>
      <c r="C839" s="1" t="s">
        <v>199</v>
      </c>
      <c r="D839" s="1" t="str">
        <f t="shared" si="13"/>
        <v>D14A</v>
      </c>
      <c r="E839" s="1" t="s">
        <v>2547</v>
      </c>
      <c r="F839" s="1" t="s">
        <v>2548</v>
      </c>
    </row>
    <row r="840" spans="1:6" ht="15" customHeight="1" x14ac:dyDescent="0.35">
      <c r="A840" s="1" t="s">
        <v>73</v>
      </c>
      <c r="B840" s="1" t="s">
        <v>74</v>
      </c>
      <c r="C840" s="1" t="s">
        <v>199</v>
      </c>
      <c r="D840" s="1" t="str">
        <f t="shared" si="13"/>
        <v>D14A</v>
      </c>
      <c r="E840" s="1" t="s">
        <v>2545</v>
      </c>
      <c r="F840" s="1" t="s">
        <v>2546</v>
      </c>
    </row>
    <row r="841" spans="1:6" ht="15" customHeight="1" x14ac:dyDescent="0.35">
      <c r="A841" s="1" t="s">
        <v>73</v>
      </c>
      <c r="B841" s="1" t="s">
        <v>74</v>
      </c>
      <c r="C841" s="1" t="s">
        <v>199</v>
      </c>
      <c r="D841" s="1" t="str">
        <f t="shared" si="13"/>
        <v>D14A</v>
      </c>
      <c r="E841" s="1" t="s">
        <v>2543</v>
      </c>
      <c r="F841" s="1" t="s">
        <v>2544</v>
      </c>
    </row>
    <row r="842" spans="1:6" ht="15" customHeight="1" x14ac:dyDescent="0.35">
      <c r="A842" s="1" t="s">
        <v>73</v>
      </c>
      <c r="B842" s="1" t="s">
        <v>74</v>
      </c>
      <c r="C842" s="1" t="s">
        <v>199</v>
      </c>
      <c r="D842" s="1" t="str">
        <f t="shared" si="13"/>
        <v>D14A</v>
      </c>
      <c r="E842" s="1" t="s">
        <v>2541</v>
      </c>
      <c r="F842" s="1" t="s">
        <v>2542</v>
      </c>
    </row>
    <row r="843" spans="1:6" ht="15" customHeight="1" x14ac:dyDescent="0.35">
      <c r="A843" s="1" t="s">
        <v>73</v>
      </c>
      <c r="B843" s="1" t="s">
        <v>74</v>
      </c>
      <c r="C843" s="1" t="s">
        <v>199</v>
      </c>
      <c r="D843" s="1" t="str">
        <f t="shared" si="13"/>
        <v>D14A</v>
      </c>
      <c r="E843" s="1" t="s">
        <v>2539</v>
      </c>
      <c r="F843" s="1" t="s">
        <v>2540</v>
      </c>
    </row>
    <row r="844" spans="1:6" ht="15" customHeight="1" x14ac:dyDescent="0.35">
      <c r="A844" s="1" t="s">
        <v>73</v>
      </c>
      <c r="B844" s="1" t="s">
        <v>74</v>
      </c>
      <c r="C844" s="1" t="s">
        <v>199</v>
      </c>
      <c r="D844" s="1" t="str">
        <f t="shared" si="13"/>
        <v>D14A</v>
      </c>
      <c r="E844" s="1" t="s">
        <v>2537</v>
      </c>
      <c r="F844" s="1" t="s">
        <v>2538</v>
      </c>
    </row>
    <row r="845" spans="1:6" ht="15" customHeight="1" x14ac:dyDescent="0.35">
      <c r="A845" s="1" t="s">
        <v>73</v>
      </c>
      <c r="B845" s="1" t="s">
        <v>74</v>
      </c>
      <c r="C845" s="1" t="s">
        <v>199</v>
      </c>
      <c r="D845" s="1" t="str">
        <f t="shared" si="13"/>
        <v>D14A</v>
      </c>
      <c r="E845" s="1" t="s">
        <v>2535</v>
      </c>
      <c r="F845" s="1" t="s">
        <v>2536</v>
      </c>
    </row>
    <row r="846" spans="1:6" ht="15" customHeight="1" x14ac:dyDescent="0.35">
      <c r="A846" s="1" t="s">
        <v>73</v>
      </c>
      <c r="B846" s="1" t="s">
        <v>74</v>
      </c>
      <c r="C846" s="1" t="s">
        <v>201</v>
      </c>
      <c r="D846" s="1" t="str">
        <f t="shared" si="13"/>
        <v>D27A</v>
      </c>
      <c r="E846" s="1" t="s">
        <v>2533</v>
      </c>
      <c r="F846" s="1" t="s">
        <v>2534</v>
      </c>
    </row>
    <row r="847" spans="1:6" ht="15" customHeight="1" x14ac:dyDescent="0.35">
      <c r="A847" s="1" t="s">
        <v>73</v>
      </c>
      <c r="B847" s="1" t="s">
        <v>74</v>
      </c>
      <c r="C847" s="1" t="s">
        <v>201</v>
      </c>
      <c r="D847" s="1" t="str">
        <f t="shared" si="13"/>
        <v>D27A</v>
      </c>
      <c r="E847" s="1" t="s">
        <v>2531</v>
      </c>
      <c r="F847" s="1" t="s">
        <v>2532</v>
      </c>
    </row>
    <row r="848" spans="1:6" ht="15" customHeight="1" x14ac:dyDescent="0.35">
      <c r="A848" s="1" t="s">
        <v>73</v>
      </c>
      <c r="B848" s="1" t="s">
        <v>74</v>
      </c>
      <c r="C848" s="1" t="s">
        <v>201</v>
      </c>
      <c r="D848" s="1" t="str">
        <f t="shared" si="13"/>
        <v>D27A</v>
      </c>
      <c r="E848" s="1" t="s">
        <v>2529</v>
      </c>
      <c r="F848" s="1" t="s">
        <v>2530</v>
      </c>
    </row>
    <row r="849" spans="1:6" ht="15" customHeight="1" x14ac:dyDescent="0.35">
      <c r="A849" s="1" t="s">
        <v>73</v>
      </c>
      <c r="B849" s="1" t="s">
        <v>74</v>
      </c>
      <c r="C849" s="1" t="s">
        <v>201</v>
      </c>
      <c r="D849" s="1" t="str">
        <f t="shared" si="13"/>
        <v>D27A</v>
      </c>
      <c r="E849" s="1" t="s">
        <v>2527</v>
      </c>
      <c r="F849" s="1" t="s">
        <v>2528</v>
      </c>
    </row>
    <row r="850" spans="1:6" ht="15" customHeight="1" x14ac:dyDescent="0.35">
      <c r="A850" s="1" t="s">
        <v>73</v>
      </c>
      <c r="B850" s="1" t="s">
        <v>74</v>
      </c>
      <c r="C850" s="1" t="s">
        <v>201</v>
      </c>
      <c r="D850" s="1" t="str">
        <f t="shared" si="13"/>
        <v>D27A</v>
      </c>
      <c r="E850" s="1" t="s">
        <v>2525</v>
      </c>
      <c r="F850" s="1" t="s">
        <v>2526</v>
      </c>
    </row>
    <row r="851" spans="1:6" ht="15" customHeight="1" x14ac:dyDescent="0.35">
      <c r="A851" s="1" t="s">
        <v>73</v>
      </c>
      <c r="B851" s="1" t="s">
        <v>74</v>
      </c>
      <c r="C851" s="1" t="s">
        <v>201</v>
      </c>
      <c r="D851" s="1" t="str">
        <f t="shared" si="13"/>
        <v>D27A</v>
      </c>
      <c r="E851" s="1" t="s">
        <v>2523</v>
      </c>
      <c r="F851" s="1" t="s">
        <v>2524</v>
      </c>
    </row>
    <row r="852" spans="1:6" ht="15" customHeight="1" x14ac:dyDescent="0.35">
      <c r="A852" s="1" t="s">
        <v>73</v>
      </c>
      <c r="B852" s="1" t="s">
        <v>74</v>
      </c>
      <c r="C852" s="1" t="s">
        <v>201</v>
      </c>
      <c r="D852" s="1" t="str">
        <f t="shared" si="13"/>
        <v>D27A</v>
      </c>
      <c r="E852" s="1" t="s">
        <v>2521</v>
      </c>
      <c r="F852" s="1" t="s">
        <v>2522</v>
      </c>
    </row>
    <row r="853" spans="1:6" ht="15" customHeight="1" x14ac:dyDescent="0.35">
      <c r="A853" s="1" t="s">
        <v>73</v>
      </c>
      <c r="B853" s="1" t="s">
        <v>74</v>
      </c>
      <c r="C853" s="1" t="s">
        <v>201</v>
      </c>
      <c r="D853" s="1" t="str">
        <f t="shared" si="13"/>
        <v>D27A</v>
      </c>
      <c r="E853" s="1" t="s">
        <v>2519</v>
      </c>
      <c r="F853" s="1" t="s">
        <v>2520</v>
      </c>
    </row>
    <row r="854" spans="1:6" ht="15" customHeight="1" x14ac:dyDescent="0.35">
      <c r="A854" s="1" t="s">
        <v>73</v>
      </c>
      <c r="B854" s="1" t="s">
        <v>74</v>
      </c>
      <c r="C854" s="1" t="s">
        <v>201</v>
      </c>
      <c r="D854" s="1" t="str">
        <f t="shared" si="13"/>
        <v>D27A</v>
      </c>
      <c r="E854" s="1" t="s">
        <v>2517</v>
      </c>
      <c r="F854" s="1" t="s">
        <v>2518</v>
      </c>
    </row>
    <row r="855" spans="1:6" ht="15" customHeight="1" x14ac:dyDescent="0.35">
      <c r="A855" s="1" t="s">
        <v>73</v>
      </c>
      <c r="B855" s="1" t="s">
        <v>74</v>
      </c>
      <c r="C855" s="1" t="s">
        <v>201</v>
      </c>
      <c r="D855" s="1" t="str">
        <f t="shared" si="13"/>
        <v>D27A</v>
      </c>
      <c r="E855" s="1" t="s">
        <v>2515</v>
      </c>
      <c r="F855" s="1" t="s">
        <v>2516</v>
      </c>
    </row>
    <row r="856" spans="1:6" ht="15" customHeight="1" x14ac:dyDescent="0.35">
      <c r="A856" s="1" t="s">
        <v>73</v>
      </c>
      <c r="B856" s="1" t="s">
        <v>74</v>
      </c>
      <c r="C856" s="1" t="s">
        <v>201</v>
      </c>
      <c r="D856" s="1" t="str">
        <f t="shared" si="13"/>
        <v>D27A</v>
      </c>
      <c r="E856" s="1" t="s">
        <v>2513</v>
      </c>
      <c r="F856" s="1" t="s">
        <v>2514</v>
      </c>
    </row>
    <row r="857" spans="1:6" ht="15" customHeight="1" x14ac:dyDescent="0.35">
      <c r="A857" s="1" t="s">
        <v>73</v>
      </c>
      <c r="B857" s="1" t="s">
        <v>74</v>
      </c>
      <c r="C857" s="1" t="s">
        <v>203</v>
      </c>
      <c r="D857" s="1" t="str">
        <f t="shared" si="13"/>
        <v>D50A</v>
      </c>
      <c r="E857" s="1" t="s">
        <v>2511</v>
      </c>
      <c r="F857" s="1" t="s">
        <v>2512</v>
      </c>
    </row>
    <row r="858" spans="1:6" ht="15" customHeight="1" x14ac:dyDescent="0.35">
      <c r="A858" s="1" t="s">
        <v>73</v>
      </c>
      <c r="B858" s="1" t="s">
        <v>74</v>
      </c>
      <c r="C858" s="1" t="s">
        <v>203</v>
      </c>
      <c r="D858" s="1" t="str">
        <f t="shared" si="13"/>
        <v>D50A</v>
      </c>
      <c r="E858" s="1" t="s">
        <v>2509</v>
      </c>
      <c r="F858" s="1" t="s">
        <v>2510</v>
      </c>
    </row>
    <row r="859" spans="1:6" ht="15" customHeight="1" x14ac:dyDescent="0.35">
      <c r="A859" s="1" t="s">
        <v>73</v>
      </c>
      <c r="B859" s="1" t="s">
        <v>74</v>
      </c>
      <c r="C859" s="1" t="s">
        <v>203</v>
      </c>
      <c r="D859" s="1" t="str">
        <f t="shared" si="13"/>
        <v>D50A</v>
      </c>
      <c r="E859" s="1" t="s">
        <v>2507</v>
      </c>
      <c r="F859" s="1" t="s">
        <v>2508</v>
      </c>
    </row>
    <row r="860" spans="1:6" ht="15" customHeight="1" x14ac:dyDescent="0.35">
      <c r="A860" s="1" t="s">
        <v>73</v>
      </c>
      <c r="B860" s="1" t="s">
        <v>74</v>
      </c>
      <c r="C860" s="1" t="s">
        <v>203</v>
      </c>
      <c r="D860" s="1" t="str">
        <f t="shared" si="13"/>
        <v>D50A</v>
      </c>
      <c r="E860" s="1" t="s">
        <v>2505</v>
      </c>
      <c r="F860" s="1" t="s">
        <v>2506</v>
      </c>
    </row>
    <row r="861" spans="1:6" ht="15" customHeight="1" x14ac:dyDescent="0.35">
      <c r="A861" s="1" t="s">
        <v>73</v>
      </c>
      <c r="B861" s="1" t="s">
        <v>74</v>
      </c>
      <c r="C861" s="1" t="s">
        <v>203</v>
      </c>
      <c r="D861" s="1" t="str">
        <f t="shared" si="13"/>
        <v>D50A</v>
      </c>
      <c r="E861" s="1" t="s">
        <v>2503</v>
      </c>
      <c r="F861" s="1" t="s">
        <v>2504</v>
      </c>
    </row>
    <row r="862" spans="1:6" ht="15" customHeight="1" x14ac:dyDescent="0.35">
      <c r="A862" s="1" t="s">
        <v>73</v>
      </c>
      <c r="B862" s="1" t="s">
        <v>74</v>
      </c>
      <c r="C862" s="1" t="s">
        <v>203</v>
      </c>
      <c r="D862" s="1" t="str">
        <f t="shared" si="13"/>
        <v>D50A</v>
      </c>
      <c r="E862" s="1" t="s">
        <v>2501</v>
      </c>
      <c r="F862" s="1" t="s">
        <v>2502</v>
      </c>
    </row>
    <row r="863" spans="1:6" ht="15" customHeight="1" x14ac:dyDescent="0.35">
      <c r="A863" s="1" t="s">
        <v>73</v>
      </c>
      <c r="B863" s="1" t="s">
        <v>74</v>
      </c>
      <c r="C863" s="1" t="s">
        <v>203</v>
      </c>
      <c r="D863" s="1" t="str">
        <f t="shared" si="13"/>
        <v>D50A</v>
      </c>
      <c r="E863" s="1" t="s">
        <v>2499</v>
      </c>
      <c r="F863" s="1" t="s">
        <v>2500</v>
      </c>
    </row>
    <row r="864" spans="1:6" ht="15" customHeight="1" x14ac:dyDescent="0.35">
      <c r="A864" s="1" t="s">
        <v>73</v>
      </c>
      <c r="B864" s="1" t="s">
        <v>74</v>
      </c>
      <c r="C864" s="1" t="s">
        <v>205</v>
      </c>
      <c r="D864" s="1" t="str">
        <f t="shared" si="13"/>
        <v>D61A</v>
      </c>
      <c r="E864" s="1" t="s">
        <v>2497</v>
      </c>
      <c r="F864" s="1" t="s">
        <v>2498</v>
      </c>
    </row>
    <row r="865" spans="1:6" ht="15" customHeight="1" x14ac:dyDescent="0.35">
      <c r="A865" s="1" t="s">
        <v>73</v>
      </c>
      <c r="B865" s="1" t="s">
        <v>74</v>
      </c>
      <c r="C865" s="1" t="s">
        <v>205</v>
      </c>
      <c r="D865" s="1" t="str">
        <f t="shared" si="13"/>
        <v>D61A</v>
      </c>
      <c r="E865" s="1" t="s">
        <v>2495</v>
      </c>
      <c r="F865" s="1" t="s">
        <v>2496</v>
      </c>
    </row>
    <row r="866" spans="1:6" ht="15" customHeight="1" x14ac:dyDescent="0.35">
      <c r="A866" s="1" t="s">
        <v>73</v>
      </c>
      <c r="B866" s="1" t="s">
        <v>74</v>
      </c>
      <c r="C866" s="1" t="s">
        <v>205</v>
      </c>
      <c r="D866" s="1" t="str">
        <f t="shared" si="13"/>
        <v>D61A</v>
      </c>
      <c r="E866" s="1" t="s">
        <v>2493</v>
      </c>
      <c r="F866" s="1" t="s">
        <v>2494</v>
      </c>
    </row>
    <row r="867" spans="1:6" ht="15" customHeight="1" x14ac:dyDescent="0.35">
      <c r="A867" s="1" t="s">
        <v>73</v>
      </c>
      <c r="B867" s="1" t="s">
        <v>74</v>
      </c>
      <c r="C867" s="1" t="s">
        <v>205</v>
      </c>
      <c r="D867" s="1" t="str">
        <f t="shared" si="13"/>
        <v>D61A</v>
      </c>
      <c r="E867" s="1" t="s">
        <v>2491</v>
      </c>
      <c r="F867" s="1" t="s">
        <v>2492</v>
      </c>
    </row>
    <row r="868" spans="1:6" ht="15" customHeight="1" x14ac:dyDescent="0.35">
      <c r="A868" s="1" t="s">
        <v>73</v>
      </c>
      <c r="B868" s="1" t="s">
        <v>74</v>
      </c>
      <c r="C868" s="1" t="s">
        <v>205</v>
      </c>
      <c r="D868" s="1" t="str">
        <f t="shared" si="13"/>
        <v>D61A</v>
      </c>
      <c r="E868" s="1" t="s">
        <v>2489</v>
      </c>
      <c r="F868" s="1" t="s">
        <v>2490</v>
      </c>
    </row>
    <row r="869" spans="1:6" ht="15" customHeight="1" x14ac:dyDescent="0.35">
      <c r="A869" s="1" t="s">
        <v>73</v>
      </c>
      <c r="B869" s="1" t="s">
        <v>74</v>
      </c>
      <c r="C869" s="1" t="s">
        <v>207</v>
      </c>
      <c r="D869" s="1" t="str">
        <f t="shared" si="13"/>
        <v>D76A</v>
      </c>
      <c r="E869" s="1" t="s">
        <v>2487</v>
      </c>
      <c r="F869" s="1" t="s">
        <v>2488</v>
      </c>
    </row>
    <row r="870" spans="1:6" ht="15" customHeight="1" x14ac:dyDescent="0.35">
      <c r="A870" s="1" t="s">
        <v>73</v>
      </c>
      <c r="B870" s="1" t="s">
        <v>74</v>
      </c>
      <c r="C870" s="1" t="s">
        <v>207</v>
      </c>
      <c r="D870" s="1" t="str">
        <f t="shared" si="13"/>
        <v>D76A</v>
      </c>
      <c r="E870" s="1" t="s">
        <v>2485</v>
      </c>
      <c r="F870" s="1" t="s">
        <v>2486</v>
      </c>
    </row>
    <row r="871" spans="1:6" ht="15" customHeight="1" x14ac:dyDescent="0.35">
      <c r="A871" s="1" t="s">
        <v>73</v>
      </c>
      <c r="B871" s="1" t="s">
        <v>74</v>
      </c>
      <c r="C871" s="1" t="s">
        <v>207</v>
      </c>
      <c r="D871" s="1" t="str">
        <f t="shared" si="13"/>
        <v>D76A</v>
      </c>
      <c r="E871" s="1" t="s">
        <v>2483</v>
      </c>
      <c r="F871" s="1" t="s">
        <v>2484</v>
      </c>
    </row>
    <row r="872" spans="1:6" ht="15" customHeight="1" x14ac:dyDescent="0.35">
      <c r="A872" s="1" t="s">
        <v>73</v>
      </c>
      <c r="B872" s="1" t="s">
        <v>74</v>
      </c>
      <c r="C872" s="1" t="s">
        <v>207</v>
      </c>
      <c r="D872" s="1" t="str">
        <f t="shared" si="13"/>
        <v>D76A</v>
      </c>
      <c r="E872" s="1" t="s">
        <v>2481</v>
      </c>
      <c r="F872" s="1" t="s">
        <v>2482</v>
      </c>
    </row>
    <row r="873" spans="1:6" ht="15" customHeight="1" x14ac:dyDescent="0.35">
      <c r="A873" s="1" t="s">
        <v>73</v>
      </c>
      <c r="B873" s="1" t="s">
        <v>74</v>
      </c>
      <c r="C873" s="1" t="s">
        <v>207</v>
      </c>
      <c r="D873" s="1" t="str">
        <f t="shared" si="13"/>
        <v>D76A</v>
      </c>
      <c r="E873" s="1" t="s">
        <v>2479</v>
      </c>
      <c r="F873" s="1" t="s">
        <v>2480</v>
      </c>
    </row>
    <row r="874" spans="1:6" ht="15" customHeight="1" x14ac:dyDescent="0.35">
      <c r="A874" s="1" t="s">
        <v>73</v>
      </c>
      <c r="B874" s="1" t="s">
        <v>74</v>
      </c>
      <c r="C874" s="1" t="s">
        <v>207</v>
      </c>
      <c r="D874" s="1" t="str">
        <f t="shared" si="13"/>
        <v>D76A</v>
      </c>
      <c r="E874" s="1" t="s">
        <v>2477</v>
      </c>
      <c r="F874" s="1" t="s">
        <v>2478</v>
      </c>
    </row>
    <row r="875" spans="1:6" ht="15" customHeight="1" x14ac:dyDescent="0.35">
      <c r="A875" s="1" t="s">
        <v>73</v>
      </c>
      <c r="B875" s="1" t="s">
        <v>74</v>
      </c>
      <c r="C875" s="1" t="s">
        <v>207</v>
      </c>
      <c r="D875" s="1" t="str">
        <f t="shared" si="13"/>
        <v>D76A</v>
      </c>
      <c r="E875" s="1" t="s">
        <v>2475</v>
      </c>
      <c r="F875" s="1" t="s">
        <v>2476</v>
      </c>
    </row>
    <row r="876" spans="1:6" ht="15" customHeight="1" x14ac:dyDescent="0.35">
      <c r="A876" s="1" t="s">
        <v>73</v>
      </c>
      <c r="B876" s="1" t="s">
        <v>74</v>
      </c>
      <c r="C876" s="1" t="s">
        <v>207</v>
      </c>
      <c r="D876" s="1" t="str">
        <f t="shared" si="13"/>
        <v>D76A</v>
      </c>
      <c r="E876" s="1" t="s">
        <v>2473</v>
      </c>
      <c r="F876" s="1" t="s">
        <v>2474</v>
      </c>
    </row>
    <row r="877" spans="1:6" ht="15" customHeight="1" x14ac:dyDescent="0.35">
      <c r="A877" s="1" t="s">
        <v>73</v>
      </c>
      <c r="B877" s="1" t="s">
        <v>74</v>
      </c>
      <c r="C877" s="1" t="s">
        <v>207</v>
      </c>
      <c r="D877" s="1" t="str">
        <f t="shared" si="13"/>
        <v>D76A</v>
      </c>
      <c r="E877" s="1" t="s">
        <v>2471</v>
      </c>
      <c r="F877" s="1" t="s">
        <v>2472</v>
      </c>
    </row>
    <row r="878" spans="1:6" ht="15" customHeight="1" x14ac:dyDescent="0.35">
      <c r="A878" s="1" t="s">
        <v>73</v>
      </c>
      <c r="B878" s="1" t="s">
        <v>74</v>
      </c>
      <c r="C878" s="1" t="s">
        <v>207</v>
      </c>
      <c r="D878" s="1" t="str">
        <f t="shared" si="13"/>
        <v>D76A</v>
      </c>
      <c r="E878" s="1" t="s">
        <v>2469</v>
      </c>
      <c r="F878" s="1" t="s">
        <v>2470</v>
      </c>
    </row>
    <row r="879" spans="1:6" ht="15" customHeight="1" x14ac:dyDescent="0.35">
      <c r="A879" s="1" t="s">
        <v>73</v>
      </c>
      <c r="B879" s="1" t="s">
        <v>74</v>
      </c>
      <c r="C879" s="1" t="s">
        <v>207</v>
      </c>
      <c r="D879" s="1" t="str">
        <f t="shared" si="13"/>
        <v>D76A</v>
      </c>
      <c r="E879" s="1" t="s">
        <v>2467</v>
      </c>
      <c r="F879" s="1" t="s">
        <v>2468</v>
      </c>
    </row>
    <row r="880" spans="1:6" ht="15" customHeight="1" x14ac:dyDescent="0.35">
      <c r="A880" s="1" t="s">
        <v>73</v>
      </c>
      <c r="B880" s="1" t="s">
        <v>74</v>
      </c>
      <c r="C880" s="1" t="s">
        <v>207</v>
      </c>
      <c r="D880" s="1" t="str">
        <f t="shared" si="13"/>
        <v>D76A</v>
      </c>
      <c r="E880" s="1" t="s">
        <v>2465</v>
      </c>
      <c r="F880" s="1" t="s">
        <v>2466</v>
      </c>
    </row>
    <row r="881" spans="1:6" ht="15" customHeight="1" x14ac:dyDescent="0.35">
      <c r="A881" s="1" t="s">
        <v>73</v>
      </c>
      <c r="B881" s="1" t="s">
        <v>74</v>
      </c>
      <c r="C881" s="1" t="s">
        <v>207</v>
      </c>
      <c r="D881" s="1" t="str">
        <f t="shared" si="13"/>
        <v>D76A</v>
      </c>
      <c r="E881" s="1" t="s">
        <v>2463</v>
      </c>
      <c r="F881" s="1" t="s">
        <v>2464</v>
      </c>
    </row>
    <row r="882" spans="1:6" ht="15" customHeight="1" x14ac:dyDescent="0.35">
      <c r="A882" s="1" t="s">
        <v>73</v>
      </c>
      <c r="B882" s="1" t="s">
        <v>74</v>
      </c>
      <c r="C882" s="1" t="s">
        <v>207</v>
      </c>
      <c r="D882" s="1" t="str">
        <f t="shared" si="13"/>
        <v>D76A</v>
      </c>
      <c r="E882" s="1" t="s">
        <v>2461</v>
      </c>
      <c r="F882" s="1" t="s">
        <v>2462</v>
      </c>
    </row>
    <row r="883" spans="1:6" ht="15" customHeight="1" x14ac:dyDescent="0.35">
      <c r="A883" s="1" t="s">
        <v>73</v>
      </c>
      <c r="B883" s="1" t="s">
        <v>74</v>
      </c>
      <c r="C883" s="1" t="s">
        <v>207</v>
      </c>
      <c r="D883" s="1" t="str">
        <f t="shared" si="13"/>
        <v>D76A</v>
      </c>
      <c r="E883" s="1" t="s">
        <v>2459</v>
      </c>
      <c r="F883" s="1" t="s">
        <v>2460</v>
      </c>
    </row>
    <row r="884" spans="1:6" ht="15" customHeight="1" x14ac:dyDescent="0.35">
      <c r="A884" s="1" t="s">
        <v>73</v>
      </c>
      <c r="B884" s="1" t="s">
        <v>74</v>
      </c>
      <c r="C884" s="1" t="s">
        <v>207</v>
      </c>
      <c r="D884" s="1" t="str">
        <f t="shared" si="13"/>
        <v>D76A</v>
      </c>
      <c r="E884" s="1" t="s">
        <v>2457</v>
      </c>
      <c r="F884" s="1" t="s">
        <v>2458</v>
      </c>
    </row>
    <row r="885" spans="1:6" ht="15" customHeight="1" x14ac:dyDescent="0.35">
      <c r="A885" s="1" t="s">
        <v>73</v>
      </c>
      <c r="B885" s="1" t="s">
        <v>74</v>
      </c>
      <c r="C885" s="1" t="s">
        <v>207</v>
      </c>
      <c r="D885" s="1" t="str">
        <f t="shared" si="13"/>
        <v>D76A</v>
      </c>
      <c r="E885" s="1" t="s">
        <v>2455</v>
      </c>
      <c r="F885" s="1" t="s">
        <v>2456</v>
      </c>
    </row>
    <row r="886" spans="1:6" ht="15" customHeight="1" x14ac:dyDescent="0.35">
      <c r="A886" s="1" t="s">
        <v>73</v>
      </c>
      <c r="B886" s="1" t="s">
        <v>74</v>
      </c>
      <c r="C886" s="1" t="s">
        <v>207</v>
      </c>
      <c r="D886" s="1" t="str">
        <f t="shared" si="13"/>
        <v>D76A</v>
      </c>
      <c r="E886" s="1" t="s">
        <v>2453</v>
      </c>
      <c r="F886" s="1" t="s">
        <v>2454</v>
      </c>
    </row>
    <row r="887" spans="1:6" ht="15" customHeight="1" x14ac:dyDescent="0.35">
      <c r="A887" s="1" t="s">
        <v>73</v>
      </c>
      <c r="B887" s="1" t="s">
        <v>74</v>
      </c>
      <c r="C887" s="1" t="s">
        <v>207</v>
      </c>
      <c r="D887" s="1" t="str">
        <f t="shared" si="13"/>
        <v>D76A</v>
      </c>
      <c r="E887" s="1" t="s">
        <v>2451</v>
      </c>
      <c r="F887" s="1" t="s">
        <v>2452</v>
      </c>
    </row>
    <row r="888" spans="1:6" ht="15" customHeight="1" x14ac:dyDescent="0.35">
      <c r="A888" s="1" t="s">
        <v>73</v>
      </c>
      <c r="B888" s="1" t="s">
        <v>74</v>
      </c>
      <c r="C888" s="1" t="s">
        <v>207</v>
      </c>
      <c r="D888" s="1" t="str">
        <f t="shared" si="13"/>
        <v>D76A</v>
      </c>
      <c r="E888" s="1" t="s">
        <v>2449</v>
      </c>
      <c r="F888" s="1" t="s">
        <v>2450</v>
      </c>
    </row>
    <row r="889" spans="1:6" ht="15" customHeight="1" x14ac:dyDescent="0.35">
      <c r="A889" s="1" t="s">
        <v>75</v>
      </c>
      <c r="B889" s="1" t="s">
        <v>76</v>
      </c>
      <c r="C889" s="1" t="s">
        <v>209</v>
      </c>
      <c r="D889" s="1" t="str">
        <f t="shared" si="13"/>
        <v>D16A</v>
      </c>
      <c r="E889" s="1" t="s">
        <v>2447</v>
      </c>
      <c r="F889" s="1" t="s">
        <v>2448</v>
      </c>
    </row>
    <row r="890" spans="1:6" ht="15" customHeight="1" x14ac:dyDescent="0.35">
      <c r="A890" s="1" t="s">
        <v>75</v>
      </c>
      <c r="B890" s="1" t="s">
        <v>76</v>
      </c>
      <c r="C890" s="1" t="s">
        <v>209</v>
      </c>
      <c r="D890" s="1" t="str">
        <f t="shared" si="13"/>
        <v>D16A</v>
      </c>
      <c r="E890" s="1" t="s">
        <v>2445</v>
      </c>
      <c r="F890" s="1" t="s">
        <v>2446</v>
      </c>
    </row>
    <row r="891" spans="1:6" ht="15" customHeight="1" x14ac:dyDescent="0.35">
      <c r="A891" s="1" t="s">
        <v>75</v>
      </c>
      <c r="B891" s="1" t="s">
        <v>76</v>
      </c>
      <c r="C891" s="1" t="s">
        <v>209</v>
      </c>
      <c r="D891" s="1" t="str">
        <f t="shared" si="13"/>
        <v>D16A</v>
      </c>
      <c r="E891" s="1" t="s">
        <v>2443</v>
      </c>
      <c r="F891" s="1" t="s">
        <v>2444</v>
      </c>
    </row>
    <row r="892" spans="1:6" ht="15" customHeight="1" x14ac:dyDescent="0.35">
      <c r="A892" s="1" t="s">
        <v>75</v>
      </c>
      <c r="B892" s="1" t="s">
        <v>76</v>
      </c>
      <c r="C892" s="1" t="s">
        <v>209</v>
      </c>
      <c r="D892" s="1" t="str">
        <f t="shared" si="13"/>
        <v>D16A</v>
      </c>
      <c r="E892" s="1" t="s">
        <v>2441</v>
      </c>
      <c r="F892" s="1" t="s">
        <v>2442</v>
      </c>
    </row>
    <row r="893" spans="1:6" ht="15" customHeight="1" x14ac:dyDescent="0.35">
      <c r="A893" s="1" t="s">
        <v>75</v>
      </c>
      <c r="B893" s="1" t="s">
        <v>76</v>
      </c>
      <c r="C893" s="1" t="s">
        <v>209</v>
      </c>
      <c r="D893" s="1" t="str">
        <f t="shared" si="13"/>
        <v>D16A</v>
      </c>
      <c r="E893" s="1" t="s">
        <v>2439</v>
      </c>
      <c r="F893" s="1" t="s">
        <v>2440</v>
      </c>
    </row>
    <row r="894" spans="1:6" ht="15" customHeight="1" x14ac:dyDescent="0.35">
      <c r="A894" s="1" t="s">
        <v>75</v>
      </c>
      <c r="B894" s="1" t="s">
        <v>76</v>
      </c>
      <c r="C894" s="1" t="s">
        <v>209</v>
      </c>
      <c r="D894" s="1" t="str">
        <f t="shared" si="13"/>
        <v>D16A</v>
      </c>
      <c r="E894" s="1" t="s">
        <v>2437</v>
      </c>
      <c r="F894" s="1" t="s">
        <v>2438</v>
      </c>
    </row>
    <row r="895" spans="1:6" ht="15" customHeight="1" x14ac:dyDescent="0.35">
      <c r="A895" s="1" t="s">
        <v>75</v>
      </c>
      <c r="B895" s="1" t="s">
        <v>76</v>
      </c>
      <c r="C895" s="1" t="s">
        <v>209</v>
      </c>
      <c r="D895" s="1" t="str">
        <f t="shared" si="13"/>
        <v>D16A</v>
      </c>
      <c r="E895" s="1" t="s">
        <v>2435</v>
      </c>
      <c r="F895" s="1" t="s">
        <v>2436</v>
      </c>
    </row>
    <row r="896" spans="1:6" ht="15" customHeight="1" x14ac:dyDescent="0.35">
      <c r="A896" s="1" t="s">
        <v>75</v>
      </c>
      <c r="B896" s="1" t="s">
        <v>76</v>
      </c>
      <c r="C896" s="1" t="s">
        <v>209</v>
      </c>
      <c r="D896" s="1" t="str">
        <f t="shared" si="13"/>
        <v>D16A</v>
      </c>
      <c r="E896" s="1" t="s">
        <v>2433</v>
      </c>
      <c r="F896" s="1" t="s">
        <v>2434</v>
      </c>
    </row>
    <row r="897" spans="1:6" ht="15" customHeight="1" x14ac:dyDescent="0.35">
      <c r="A897" s="1" t="s">
        <v>75</v>
      </c>
      <c r="B897" s="1" t="s">
        <v>76</v>
      </c>
      <c r="C897" s="1" t="s">
        <v>209</v>
      </c>
      <c r="D897" s="1" t="str">
        <f t="shared" ref="D897:D960" si="14">_xlfn.IFNA(VLOOKUP(C897,Rec_Comités,2,FALSE),"-xXx-")</f>
        <v>D16A</v>
      </c>
      <c r="E897" s="1" t="s">
        <v>2431</v>
      </c>
      <c r="F897" s="1" t="s">
        <v>2432</v>
      </c>
    </row>
    <row r="898" spans="1:6" ht="15" customHeight="1" x14ac:dyDescent="0.35">
      <c r="A898" s="1" t="s">
        <v>75</v>
      </c>
      <c r="B898" s="1" t="s">
        <v>76</v>
      </c>
      <c r="C898" s="1" t="s">
        <v>209</v>
      </c>
      <c r="D898" s="1" t="str">
        <f t="shared" si="14"/>
        <v>D16A</v>
      </c>
      <c r="E898" s="1" t="s">
        <v>2429</v>
      </c>
      <c r="F898" s="1" t="s">
        <v>2430</v>
      </c>
    </row>
    <row r="899" spans="1:6" ht="15" customHeight="1" x14ac:dyDescent="0.35">
      <c r="A899" s="1" t="s">
        <v>75</v>
      </c>
      <c r="B899" s="1" t="s">
        <v>76</v>
      </c>
      <c r="C899" s="1" t="s">
        <v>209</v>
      </c>
      <c r="D899" s="1" t="str">
        <f t="shared" si="14"/>
        <v>D16A</v>
      </c>
      <c r="E899" s="1" t="s">
        <v>2427</v>
      </c>
      <c r="F899" s="1" t="s">
        <v>2428</v>
      </c>
    </row>
    <row r="900" spans="1:6" ht="15" customHeight="1" x14ac:dyDescent="0.35">
      <c r="A900" s="1" t="s">
        <v>75</v>
      </c>
      <c r="B900" s="1" t="s">
        <v>76</v>
      </c>
      <c r="C900" s="1" t="s">
        <v>209</v>
      </c>
      <c r="D900" s="1" t="str">
        <f t="shared" si="14"/>
        <v>D16A</v>
      </c>
      <c r="E900" s="1" t="s">
        <v>2425</v>
      </c>
      <c r="F900" s="1" t="s">
        <v>2426</v>
      </c>
    </row>
    <row r="901" spans="1:6" ht="15" customHeight="1" x14ac:dyDescent="0.35">
      <c r="A901" s="1" t="s">
        <v>75</v>
      </c>
      <c r="B901" s="1" t="s">
        <v>76</v>
      </c>
      <c r="C901" s="1" t="s">
        <v>209</v>
      </c>
      <c r="D901" s="1" t="str">
        <f t="shared" si="14"/>
        <v>D16A</v>
      </c>
      <c r="E901" s="1" t="s">
        <v>2423</v>
      </c>
      <c r="F901" s="1" t="s">
        <v>2424</v>
      </c>
    </row>
    <row r="902" spans="1:6" ht="15" customHeight="1" x14ac:dyDescent="0.35">
      <c r="A902" s="1" t="s">
        <v>75</v>
      </c>
      <c r="B902" s="1" t="s">
        <v>76</v>
      </c>
      <c r="C902" s="1" t="s">
        <v>211</v>
      </c>
      <c r="D902" s="1" t="str">
        <f t="shared" si="14"/>
        <v>D17A</v>
      </c>
      <c r="E902" s="1" t="s">
        <v>2421</v>
      </c>
      <c r="F902" s="1" t="s">
        <v>2422</v>
      </c>
    </row>
    <row r="903" spans="1:6" ht="15" customHeight="1" x14ac:dyDescent="0.35">
      <c r="A903" s="1" t="s">
        <v>75</v>
      </c>
      <c r="B903" s="1" t="s">
        <v>76</v>
      </c>
      <c r="C903" s="1" t="s">
        <v>211</v>
      </c>
      <c r="D903" s="1" t="str">
        <f t="shared" si="14"/>
        <v>D17A</v>
      </c>
      <c r="E903" s="1" t="s">
        <v>2419</v>
      </c>
      <c r="F903" s="1" t="s">
        <v>2420</v>
      </c>
    </row>
    <row r="904" spans="1:6" ht="15" customHeight="1" x14ac:dyDescent="0.35">
      <c r="A904" s="1" t="s">
        <v>75</v>
      </c>
      <c r="B904" s="1" t="s">
        <v>76</v>
      </c>
      <c r="C904" s="1" t="s">
        <v>211</v>
      </c>
      <c r="D904" s="1" t="str">
        <f t="shared" si="14"/>
        <v>D17A</v>
      </c>
      <c r="E904" s="1" t="s">
        <v>2417</v>
      </c>
      <c r="F904" s="1" t="s">
        <v>2418</v>
      </c>
    </row>
    <row r="905" spans="1:6" ht="15" customHeight="1" x14ac:dyDescent="0.35">
      <c r="A905" s="1" t="s">
        <v>75</v>
      </c>
      <c r="B905" s="1" t="s">
        <v>76</v>
      </c>
      <c r="C905" s="1" t="s">
        <v>211</v>
      </c>
      <c r="D905" s="1" t="str">
        <f t="shared" si="14"/>
        <v>D17A</v>
      </c>
      <c r="E905" s="1" t="s">
        <v>2415</v>
      </c>
      <c r="F905" s="1" t="s">
        <v>2416</v>
      </c>
    </row>
    <row r="906" spans="1:6" ht="15" customHeight="1" x14ac:dyDescent="0.35">
      <c r="A906" s="1" t="s">
        <v>75</v>
      </c>
      <c r="B906" s="1" t="s">
        <v>76</v>
      </c>
      <c r="C906" s="1" t="s">
        <v>211</v>
      </c>
      <c r="D906" s="1" t="str">
        <f t="shared" si="14"/>
        <v>D17A</v>
      </c>
      <c r="E906" s="1" t="s">
        <v>2413</v>
      </c>
      <c r="F906" s="1" t="s">
        <v>2414</v>
      </c>
    </row>
    <row r="907" spans="1:6" ht="15" customHeight="1" x14ac:dyDescent="0.35">
      <c r="A907" s="1" t="s">
        <v>75</v>
      </c>
      <c r="B907" s="1" t="s">
        <v>76</v>
      </c>
      <c r="C907" s="1" t="s">
        <v>211</v>
      </c>
      <c r="D907" s="1" t="str">
        <f t="shared" si="14"/>
        <v>D17A</v>
      </c>
      <c r="E907" s="1" t="s">
        <v>2411</v>
      </c>
      <c r="F907" s="1" t="s">
        <v>2412</v>
      </c>
    </row>
    <row r="908" spans="1:6" ht="15" customHeight="1" x14ac:dyDescent="0.35">
      <c r="A908" s="1" t="s">
        <v>75</v>
      </c>
      <c r="B908" s="1" t="s">
        <v>76</v>
      </c>
      <c r="C908" s="1" t="s">
        <v>211</v>
      </c>
      <c r="D908" s="1" t="str">
        <f t="shared" si="14"/>
        <v>D17A</v>
      </c>
      <c r="E908" s="1" t="s">
        <v>2409</v>
      </c>
      <c r="F908" s="1" t="s">
        <v>2410</v>
      </c>
    </row>
    <row r="909" spans="1:6" ht="15" customHeight="1" x14ac:dyDescent="0.35">
      <c r="A909" s="1" t="s">
        <v>75</v>
      </c>
      <c r="B909" s="1" t="s">
        <v>76</v>
      </c>
      <c r="C909" s="1" t="s">
        <v>211</v>
      </c>
      <c r="D909" s="1" t="str">
        <f t="shared" si="14"/>
        <v>D17A</v>
      </c>
      <c r="E909" s="1" t="s">
        <v>2407</v>
      </c>
      <c r="F909" s="1" t="s">
        <v>2408</v>
      </c>
    </row>
    <row r="910" spans="1:6" ht="15" customHeight="1" x14ac:dyDescent="0.35">
      <c r="A910" s="1" t="s">
        <v>75</v>
      </c>
      <c r="B910" s="1" t="s">
        <v>76</v>
      </c>
      <c r="C910" s="1" t="s">
        <v>211</v>
      </c>
      <c r="D910" s="1" t="str">
        <f t="shared" si="14"/>
        <v>D17A</v>
      </c>
      <c r="E910" s="1" t="s">
        <v>2405</v>
      </c>
      <c r="F910" s="1" t="s">
        <v>2406</v>
      </c>
    </row>
    <row r="911" spans="1:6" ht="15" customHeight="1" x14ac:dyDescent="0.35">
      <c r="A911" s="1" t="s">
        <v>75</v>
      </c>
      <c r="B911" s="1" t="s">
        <v>76</v>
      </c>
      <c r="C911" s="1" t="s">
        <v>211</v>
      </c>
      <c r="D911" s="1" t="str">
        <f t="shared" si="14"/>
        <v>D17A</v>
      </c>
      <c r="E911" s="1" t="s">
        <v>2403</v>
      </c>
      <c r="F911" s="1" t="s">
        <v>2404</v>
      </c>
    </row>
    <row r="912" spans="1:6" ht="15" customHeight="1" x14ac:dyDescent="0.35">
      <c r="A912" s="1" t="s">
        <v>75</v>
      </c>
      <c r="B912" s="1" t="s">
        <v>76</v>
      </c>
      <c r="C912" s="1" t="s">
        <v>211</v>
      </c>
      <c r="D912" s="1" t="str">
        <f t="shared" si="14"/>
        <v>D17A</v>
      </c>
      <c r="E912" s="1" t="s">
        <v>2401</v>
      </c>
      <c r="F912" s="1" t="s">
        <v>2402</v>
      </c>
    </row>
    <row r="913" spans="1:6" ht="15" customHeight="1" x14ac:dyDescent="0.35">
      <c r="A913" s="1" t="s">
        <v>75</v>
      </c>
      <c r="B913" s="1" t="s">
        <v>76</v>
      </c>
      <c r="C913" s="1" t="s">
        <v>211</v>
      </c>
      <c r="D913" s="1" t="str">
        <f t="shared" si="14"/>
        <v>D17A</v>
      </c>
      <c r="E913" s="1" t="s">
        <v>2399</v>
      </c>
      <c r="F913" s="1" t="s">
        <v>2400</v>
      </c>
    </row>
    <row r="914" spans="1:6" ht="15" customHeight="1" x14ac:dyDescent="0.35">
      <c r="A914" s="1" t="s">
        <v>75</v>
      </c>
      <c r="B914" s="1" t="s">
        <v>76</v>
      </c>
      <c r="C914" s="1" t="s">
        <v>211</v>
      </c>
      <c r="D914" s="1" t="str">
        <f t="shared" si="14"/>
        <v>D17A</v>
      </c>
      <c r="E914" s="1" t="s">
        <v>2397</v>
      </c>
      <c r="F914" s="1" t="s">
        <v>2398</v>
      </c>
    </row>
    <row r="915" spans="1:6" ht="15" customHeight="1" x14ac:dyDescent="0.35">
      <c r="A915" s="1" t="s">
        <v>75</v>
      </c>
      <c r="B915" s="1" t="s">
        <v>76</v>
      </c>
      <c r="C915" s="1" t="s">
        <v>211</v>
      </c>
      <c r="D915" s="1" t="str">
        <f t="shared" si="14"/>
        <v>D17A</v>
      </c>
      <c r="E915" s="1" t="s">
        <v>2395</v>
      </c>
      <c r="F915" s="1" t="s">
        <v>2396</v>
      </c>
    </row>
    <row r="916" spans="1:6" ht="15" customHeight="1" x14ac:dyDescent="0.35">
      <c r="A916" s="1" t="s">
        <v>75</v>
      </c>
      <c r="B916" s="1" t="s">
        <v>76</v>
      </c>
      <c r="C916" s="1" t="s">
        <v>211</v>
      </c>
      <c r="D916" s="1" t="str">
        <f t="shared" si="14"/>
        <v>D17A</v>
      </c>
      <c r="E916" s="1" t="s">
        <v>2393</v>
      </c>
      <c r="F916" s="1" t="s">
        <v>2394</v>
      </c>
    </row>
    <row r="917" spans="1:6" ht="15" customHeight="1" x14ac:dyDescent="0.35">
      <c r="A917" s="1" t="s">
        <v>75</v>
      </c>
      <c r="B917" s="1" t="s">
        <v>76</v>
      </c>
      <c r="C917" s="1" t="s">
        <v>211</v>
      </c>
      <c r="D917" s="1" t="str">
        <f t="shared" si="14"/>
        <v>D17A</v>
      </c>
      <c r="E917" s="1" t="s">
        <v>2391</v>
      </c>
      <c r="F917" s="1" t="s">
        <v>2392</v>
      </c>
    </row>
    <row r="918" spans="1:6" ht="15" customHeight="1" x14ac:dyDescent="0.35">
      <c r="A918" s="1" t="s">
        <v>75</v>
      </c>
      <c r="B918" s="1" t="s">
        <v>76</v>
      </c>
      <c r="C918" s="1" t="s">
        <v>211</v>
      </c>
      <c r="D918" s="1" t="str">
        <f t="shared" si="14"/>
        <v>D17A</v>
      </c>
      <c r="E918" s="1" t="s">
        <v>2389</v>
      </c>
      <c r="F918" s="1" t="s">
        <v>2390</v>
      </c>
    </row>
    <row r="919" spans="1:6" ht="15" customHeight="1" x14ac:dyDescent="0.35">
      <c r="A919" s="1" t="s">
        <v>75</v>
      </c>
      <c r="B919" s="1" t="s">
        <v>76</v>
      </c>
      <c r="C919" s="1" t="s">
        <v>211</v>
      </c>
      <c r="D919" s="1" t="str">
        <f t="shared" si="14"/>
        <v>D17A</v>
      </c>
      <c r="E919" s="1" t="s">
        <v>2387</v>
      </c>
      <c r="F919" s="1" t="s">
        <v>2388</v>
      </c>
    </row>
    <row r="920" spans="1:6" ht="15" customHeight="1" x14ac:dyDescent="0.35">
      <c r="A920" s="1" t="s">
        <v>75</v>
      </c>
      <c r="B920" s="1" t="s">
        <v>76</v>
      </c>
      <c r="C920" s="1" t="s">
        <v>211</v>
      </c>
      <c r="D920" s="1" t="str">
        <f t="shared" si="14"/>
        <v>D17A</v>
      </c>
      <c r="E920" s="1" t="s">
        <v>2385</v>
      </c>
      <c r="F920" s="1" t="s">
        <v>2386</v>
      </c>
    </row>
    <row r="921" spans="1:6" ht="15" customHeight="1" x14ac:dyDescent="0.35">
      <c r="A921" s="1" t="s">
        <v>75</v>
      </c>
      <c r="B921" s="1" t="s">
        <v>76</v>
      </c>
      <c r="C921" s="1" t="s">
        <v>211</v>
      </c>
      <c r="D921" s="1" t="str">
        <f t="shared" si="14"/>
        <v>D17A</v>
      </c>
      <c r="E921" s="1" t="s">
        <v>2383</v>
      </c>
      <c r="F921" s="1" t="s">
        <v>2384</v>
      </c>
    </row>
    <row r="922" spans="1:6" ht="15" customHeight="1" x14ac:dyDescent="0.35">
      <c r="A922" s="1" t="s">
        <v>75</v>
      </c>
      <c r="B922" s="1" t="s">
        <v>76</v>
      </c>
      <c r="C922" s="1" t="s">
        <v>211</v>
      </c>
      <c r="D922" s="1" t="str">
        <f t="shared" si="14"/>
        <v>D17A</v>
      </c>
      <c r="E922" s="1" t="s">
        <v>2381</v>
      </c>
      <c r="F922" s="1" t="s">
        <v>2382</v>
      </c>
    </row>
    <row r="923" spans="1:6" ht="15" customHeight="1" x14ac:dyDescent="0.35">
      <c r="A923" s="1" t="s">
        <v>75</v>
      </c>
      <c r="B923" s="1" t="s">
        <v>76</v>
      </c>
      <c r="C923" s="1" t="s">
        <v>213</v>
      </c>
      <c r="D923" s="1" t="str">
        <f t="shared" si="14"/>
        <v>D19A</v>
      </c>
      <c r="E923" s="1" t="s">
        <v>2379</v>
      </c>
      <c r="F923" s="1" t="s">
        <v>2380</v>
      </c>
    </row>
    <row r="924" spans="1:6" ht="15" customHeight="1" x14ac:dyDescent="0.35">
      <c r="A924" s="1" t="s">
        <v>75</v>
      </c>
      <c r="B924" s="1" t="s">
        <v>76</v>
      </c>
      <c r="C924" s="1" t="s">
        <v>213</v>
      </c>
      <c r="D924" s="1" t="str">
        <f t="shared" si="14"/>
        <v>D19A</v>
      </c>
      <c r="E924" s="1" t="s">
        <v>2377</v>
      </c>
      <c r="F924" s="1" t="s">
        <v>2378</v>
      </c>
    </row>
    <row r="925" spans="1:6" ht="15" customHeight="1" x14ac:dyDescent="0.35">
      <c r="A925" s="1" t="s">
        <v>75</v>
      </c>
      <c r="B925" s="1" t="s">
        <v>76</v>
      </c>
      <c r="C925" s="1" t="s">
        <v>213</v>
      </c>
      <c r="D925" s="1" t="str">
        <f t="shared" si="14"/>
        <v>D19A</v>
      </c>
      <c r="E925" s="1" t="s">
        <v>2375</v>
      </c>
      <c r="F925" s="1" t="s">
        <v>2376</v>
      </c>
    </row>
    <row r="926" spans="1:6" ht="15" customHeight="1" x14ac:dyDescent="0.35">
      <c r="A926" s="1" t="s">
        <v>75</v>
      </c>
      <c r="B926" s="1" t="s">
        <v>76</v>
      </c>
      <c r="C926" s="1" t="s">
        <v>213</v>
      </c>
      <c r="D926" s="1" t="str">
        <f t="shared" si="14"/>
        <v>D19A</v>
      </c>
      <c r="E926" s="1" t="s">
        <v>2373</v>
      </c>
      <c r="F926" s="1" t="s">
        <v>2374</v>
      </c>
    </row>
    <row r="927" spans="1:6" ht="15" customHeight="1" x14ac:dyDescent="0.35">
      <c r="A927" s="1" t="s">
        <v>75</v>
      </c>
      <c r="B927" s="1" t="s">
        <v>76</v>
      </c>
      <c r="C927" s="1" t="s">
        <v>213</v>
      </c>
      <c r="D927" s="1" t="str">
        <f t="shared" si="14"/>
        <v>D19A</v>
      </c>
      <c r="E927" s="1" t="s">
        <v>2371</v>
      </c>
      <c r="F927" s="1" t="s">
        <v>2372</v>
      </c>
    </row>
    <row r="928" spans="1:6" ht="15" customHeight="1" x14ac:dyDescent="0.35">
      <c r="A928" s="1" t="s">
        <v>75</v>
      </c>
      <c r="B928" s="1" t="s">
        <v>76</v>
      </c>
      <c r="C928" s="1" t="s">
        <v>213</v>
      </c>
      <c r="D928" s="1" t="str">
        <f t="shared" si="14"/>
        <v>D19A</v>
      </c>
      <c r="E928" s="1" t="s">
        <v>2369</v>
      </c>
      <c r="F928" s="1" t="s">
        <v>2370</v>
      </c>
    </row>
    <row r="929" spans="1:6" ht="15" customHeight="1" x14ac:dyDescent="0.35">
      <c r="A929" s="1" t="s">
        <v>75</v>
      </c>
      <c r="B929" s="1" t="s">
        <v>76</v>
      </c>
      <c r="C929" s="1" t="s">
        <v>213</v>
      </c>
      <c r="D929" s="1" t="str">
        <f t="shared" si="14"/>
        <v>D19A</v>
      </c>
      <c r="E929" s="1" t="s">
        <v>2367</v>
      </c>
      <c r="F929" s="1" t="s">
        <v>2368</v>
      </c>
    </row>
    <row r="930" spans="1:6" ht="15" customHeight="1" x14ac:dyDescent="0.35">
      <c r="A930" s="1" t="s">
        <v>75</v>
      </c>
      <c r="B930" s="1" t="s">
        <v>76</v>
      </c>
      <c r="C930" s="1" t="s">
        <v>213</v>
      </c>
      <c r="D930" s="1" t="str">
        <f t="shared" si="14"/>
        <v>D19A</v>
      </c>
      <c r="E930" s="1" t="s">
        <v>2365</v>
      </c>
      <c r="F930" s="1" t="s">
        <v>2366</v>
      </c>
    </row>
    <row r="931" spans="1:6" ht="15" customHeight="1" x14ac:dyDescent="0.35">
      <c r="A931" s="1" t="s">
        <v>75</v>
      </c>
      <c r="B931" s="1" t="s">
        <v>76</v>
      </c>
      <c r="C931" s="1" t="s">
        <v>213</v>
      </c>
      <c r="D931" s="1" t="str">
        <f t="shared" si="14"/>
        <v>D19A</v>
      </c>
      <c r="E931" s="1" t="s">
        <v>2363</v>
      </c>
      <c r="F931" s="1" t="s">
        <v>2364</v>
      </c>
    </row>
    <row r="932" spans="1:6" ht="15" customHeight="1" x14ac:dyDescent="0.35">
      <c r="A932" s="1" t="s">
        <v>75</v>
      </c>
      <c r="B932" s="1" t="s">
        <v>76</v>
      </c>
      <c r="C932" s="1" t="s">
        <v>213</v>
      </c>
      <c r="D932" s="1" t="str">
        <f t="shared" si="14"/>
        <v>D19A</v>
      </c>
      <c r="E932" s="1" t="s">
        <v>2361</v>
      </c>
      <c r="F932" s="1" t="s">
        <v>2362</v>
      </c>
    </row>
    <row r="933" spans="1:6" ht="15" customHeight="1" x14ac:dyDescent="0.35">
      <c r="A933" s="1" t="s">
        <v>75</v>
      </c>
      <c r="B933" s="1" t="s">
        <v>76</v>
      </c>
      <c r="C933" s="1" t="s">
        <v>213</v>
      </c>
      <c r="D933" s="1" t="str">
        <f t="shared" si="14"/>
        <v>D19A</v>
      </c>
      <c r="E933" s="1" t="s">
        <v>2359</v>
      </c>
      <c r="F933" s="1" t="s">
        <v>2360</v>
      </c>
    </row>
    <row r="934" spans="1:6" ht="15" customHeight="1" x14ac:dyDescent="0.35">
      <c r="A934" s="1" t="s">
        <v>75</v>
      </c>
      <c r="B934" s="1" t="s">
        <v>76</v>
      </c>
      <c r="C934" s="1" t="s">
        <v>213</v>
      </c>
      <c r="D934" s="1" t="str">
        <f t="shared" si="14"/>
        <v>D19A</v>
      </c>
      <c r="E934" s="1" t="s">
        <v>2357</v>
      </c>
      <c r="F934" s="1" t="s">
        <v>2358</v>
      </c>
    </row>
    <row r="935" spans="1:6" ht="15" customHeight="1" x14ac:dyDescent="0.35">
      <c r="A935" s="1" t="s">
        <v>75</v>
      </c>
      <c r="B935" s="1" t="s">
        <v>76</v>
      </c>
      <c r="C935" s="1" t="s">
        <v>213</v>
      </c>
      <c r="D935" s="1" t="str">
        <f t="shared" si="14"/>
        <v>D19A</v>
      </c>
      <c r="E935" s="1" t="s">
        <v>2355</v>
      </c>
      <c r="F935" s="1" t="s">
        <v>2356</v>
      </c>
    </row>
    <row r="936" spans="1:6" ht="15" customHeight="1" x14ac:dyDescent="0.35">
      <c r="A936" s="1" t="s">
        <v>75</v>
      </c>
      <c r="B936" s="1" t="s">
        <v>76</v>
      </c>
      <c r="C936" s="1" t="s">
        <v>213</v>
      </c>
      <c r="D936" s="1" t="str">
        <f t="shared" si="14"/>
        <v>D19A</v>
      </c>
      <c r="E936" s="1" t="s">
        <v>2353</v>
      </c>
      <c r="F936" s="1" t="s">
        <v>2354</v>
      </c>
    </row>
    <row r="937" spans="1:6" ht="15" customHeight="1" x14ac:dyDescent="0.35">
      <c r="A937" s="1" t="s">
        <v>75</v>
      </c>
      <c r="B937" s="1" t="s">
        <v>76</v>
      </c>
      <c r="C937" s="1" t="s">
        <v>213</v>
      </c>
      <c r="D937" s="1" t="str">
        <f t="shared" si="14"/>
        <v>D19A</v>
      </c>
      <c r="E937" s="1" t="s">
        <v>2351</v>
      </c>
      <c r="F937" s="1" t="s">
        <v>2352</v>
      </c>
    </row>
    <row r="938" spans="1:6" ht="15" customHeight="1" x14ac:dyDescent="0.35">
      <c r="A938" s="1" t="s">
        <v>75</v>
      </c>
      <c r="B938" s="1" t="s">
        <v>76</v>
      </c>
      <c r="C938" s="1" t="s">
        <v>213</v>
      </c>
      <c r="D938" s="1" t="str">
        <f t="shared" si="14"/>
        <v>D19A</v>
      </c>
      <c r="E938" s="1" t="s">
        <v>2349</v>
      </c>
      <c r="F938" s="1" t="s">
        <v>2350</v>
      </c>
    </row>
    <row r="939" spans="1:6" ht="15" customHeight="1" x14ac:dyDescent="0.35">
      <c r="A939" s="1" t="s">
        <v>75</v>
      </c>
      <c r="B939" s="1" t="s">
        <v>76</v>
      </c>
      <c r="C939" s="1" t="s">
        <v>213</v>
      </c>
      <c r="D939" s="1" t="str">
        <f t="shared" si="14"/>
        <v>D19A</v>
      </c>
      <c r="E939" s="1" t="s">
        <v>2347</v>
      </c>
      <c r="F939" s="1" t="s">
        <v>2348</v>
      </c>
    </row>
    <row r="940" spans="1:6" ht="15" customHeight="1" x14ac:dyDescent="0.35">
      <c r="A940" s="1" t="s">
        <v>75</v>
      </c>
      <c r="B940" s="1" t="s">
        <v>76</v>
      </c>
      <c r="C940" s="1" t="s">
        <v>213</v>
      </c>
      <c r="D940" s="1" t="str">
        <f t="shared" si="14"/>
        <v>D19A</v>
      </c>
      <c r="E940" s="1" t="s">
        <v>2345</v>
      </c>
      <c r="F940" s="1" t="s">
        <v>2346</v>
      </c>
    </row>
    <row r="941" spans="1:6" ht="15" customHeight="1" x14ac:dyDescent="0.35">
      <c r="A941" s="1" t="s">
        <v>75</v>
      </c>
      <c r="B941" s="1" t="s">
        <v>76</v>
      </c>
      <c r="C941" s="1" t="s">
        <v>213</v>
      </c>
      <c r="D941" s="1" t="str">
        <f t="shared" si="14"/>
        <v>D19A</v>
      </c>
      <c r="E941" s="1" t="s">
        <v>2343</v>
      </c>
      <c r="F941" s="1" t="s">
        <v>2344</v>
      </c>
    </row>
    <row r="942" spans="1:6" ht="15" customHeight="1" x14ac:dyDescent="0.35">
      <c r="A942" s="1" t="s">
        <v>75</v>
      </c>
      <c r="B942" s="1" t="s">
        <v>76</v>
      </c>
      <c r="C942" s="1" t="s">
        <v>213</v>
      </c>
      <c r="D942" s="1" t="str">
        <f t="shared" si="14"/>
        <v>D19A</v>
      </c>
      <c r="E942" s="1" t="s">
        <v>2341</v>
      </c>
      <c r="F942" s="1" t="s">
        <v>2342</v>
      </c>
    </row>
    <row r="943" spans="1:6" ht="15" customHeight="1" x14ac:dyDescent="0.35">
      <c r="A943" s="1" t="s">
        <v>75</v>
      </c>
      <c r="B943" s="1" t="s">
        <v>76</v>
      </c>
      <c r="C943" s="1" t="s">
        <v>213</v>
      </c>
      <c r="D943" s="1" t="str">
        <f t="shared" si="14"/>
        <v>D19A</v>
      </c>
      <c r="E943" s="1" t="s">
        <v>2339</v>
      </c>
      <c r="F943" s="1" t="s">
        <v>2340</v>
      </c>
    </row>
    <row r="944" spans="1:6" ht="15" customHeight="1" x14ac:dyDescent="0.35">
      <c r="A944" s="1" t="s">
        <v>75</v>
      </c>
      <c r="B944" s="1" t="s">
        <v>76</v>
      </c>
      <c r="C944" s="1" t="s">
        <v>213</v>
      </c>
      <c r="D944" s="1" t="str">
        <f t="shared" si="14"/>
        <v>D19A</v>
      </c>
      <c r="E944" s="1" t="s">
        <v>2337</v>
      </c>
      <c r="F944" s="1" t="s">
        <v>2338</v>
      </c>
    </row>
    <row r="945" spans="1:6" ht="15" customHeight="1" x14ac:dyDescent="0.35">
      <c r="A945" s="1" t="s">
        <v>75</v>
      </c>
      <c r="B945" s="1" t="s">
        <v>76</v>
      </c>
      <c r="C945" s="1" t="s">
        <v>213</v>
      </c>
      <c r="D945" s="1" t="str">
        <f t="shared" si="14"/>
        <v>D19A</v>
      </c>
      <c r="E945" s="1" t="s">
        <v>2335</v>
      </c>
      <c r="F945" s="1" t="s">
        <v>2336</v>
      </c>
    </row>
    <row r="946" spans="1:6" ht="15" customHeight="1" x14ac:dyDescent="0.35">
      <c r="A946" s="1" t="s">
        <v>75</v>
      </c>
      <c r="B946" s="1" t="s">
        <v>76</v>
      </c>
      <c r="C946" s="1" t="s">
        <v>213</v>
      </c>
      <c r="D946" s="1" t="str">
        <f t="shared" si="14"/>
        <v>D19A</v>
      </c>
      <c r="E946" s="1" t="s">
        <v>2333</v>
      </c>
      <c r="F946" s="1" t="s">
        <v>2334</v>
      </c>
    </row>
    <row r="947" spans="1:6" ht="15" customHeight="1" x14ac:dyDescent="0.35">
      <c r="A947" s="1" t="s">
        <v>75</v>
      </c>
      <c r="B947" s="1" t="s">
        <v>76</v>
      </c>
      <c r="C947" s="1" t="s">
        <v>213</v>
      </c>
      <c r="D947" s="1" t="str">
        <f t="shared" si="14"/>
        <v>D19A</v>
      </c>
      <c r="E947" s="1" t="s">
        <v>2331</v>
      </c>
      <c r="F947" s="1" t="s">
        <v>2332</v>
      </c>
    </row>
    <row r="948" spans="1:6" ht="15" customHeight="1" x14ac:dyDescent="0.35">
      <c r="A948" s="1" t="s">
        <v>75</v>
      </c>
      <c r="B948" s="1" t="s">
        <v>76</v>
      </c>
      <c r="C948" s="1" t="s">
        <v>213</v>
      </c>
      <c r="D948" s="1" t="str">
        <f t="shared" si="14"/>
        <v>D19A</v>
      </c>
      <c r="E948" s="1" t="s">
        <v>2329</v>
      </c>
      <c r="F948" s="1" t="s">
        <v>2330</v>
      </c>
    </row>
    <row r="949" spans="1:6" ht="15" customHeight="1" x14ac:dyDescent="0.35">
      <c r="A949" s="1" t="s">
        <v>75</v>
      </c>
      <c r="B949" s="1" t="s">
        <v>76</v>
      </c>
      <c r="C949" s="1" t="s">
        <v>213</v>
      </c>
      <c r="D949" s="1" t="str">
        <f t="shared" si="14"/>
        <v>D19A</v>
      </c>
      <c r="E949" s="1" t="s">
        <v>2327</v>
      </c>
      <c r="F949" s="1" t="s">
        <v>2328</v>
      </c>
    </row>
    <row r="950" spans="1:6" ht="15" customHeight="1" x14ac:dyDescent="0.35">
      <c r="A950" s="1" t="s">
        <v>75</v>
      </c>
      <c r="B950" s="1" t="s">
        <v>76</v>
      </c>
      <c r="C950" s="1" t="s">
        <v>213</v>
      </c>
      <c r="D950" s="1" t="str">
        <f t="shared" si="14"/>
        <v>D19A</v>
      </c>
      <c r="E950" s="1" t="s">
        <v>2325</v>
      </c>
      <c r="F950" s="1" t="s">
        <v>2326</v>
      </c>
    </row>
    <row r="951" spans="1:6" ht="15" customHeight="1" x14ac:dyDescent="0.35">
      <c r="A951" s="1" t="s">
        <v>75</v>
      </c>
      <c r="B951" s="1" t="s">
        <v>76</v>
      </c>
      <c r="C951" s="1" t="s">
        <v>213</v>
      </c>
      <c r="D951" s="1" t="str">
        <f t="shared" si="14"/>
        <v>D19A</v>
      </c>
      <c r="E951" s="1" t="s">
        <v>2323</v>
      </c>
      <c r="F951" s="1" t="s">
        <v>2324</v>
      </c>
    </row>
    <row r="952" spans="1:6" ht="15" customHeight="1" x14ac:dyDescent="0.35">
      <c r="A952" s="1" t="s">
        <v>75</v>
      </c>
      <c r="B952" s="1" t="s">
        <v>76</v>
      </c>
      <c r="C952" s="1" t="s">
        <v>213</v>
      </c>
      <c r="D952" s="1" t="str">
        <f t="shared" si="14"/>
        <v>D19A</v>
      </c>
      <c r="E952" s="1" t="s">
        <v>2321</v>
      </c>
      <c r="F952" s="1" t="s">
        <v>2322</v>
      </c>
    </row>
    <row r="953" spans="1:6" ht="15" customHeight="1" x14ac:dyDescent="0.35">
      <c r="A953" s="1" t="s">
        <v>75</v>
      </c>
      <c r="B953" s="1" t="s">
        <v>76</v>
      </c>
      <c r="C953" s="1" t="s">
        <v>213</v>
      </c>
      <c r="D953" s="1" t="str">
        <f t="shared" si="14"/>
        <v>D19A</v>
      </c>
      <c r="E953" s="1" t="s">
        <v>2319</v>
      </c>
      <c r="F953" s="1" t="s">
        <v>2320</v>
      </c>
    </row>
    <row r="954" spans="1:6" ht="15" customHeight="1" x14ac:dyDescent="0.35">
      <c r="A954" s="1" t="s">
        <v>75</v>
      </c>
      <c r="B954" s="1" t="s">
        <v>76</v>
      </c>
      <c r="C954" s="1" t="s">
        <v>213</v>
      </c>
      <c r="D954" s="1" t="str">
        <f t="shared" si="14"/>
        <v>D19A</v>
      </c>
      <c r="E954" s="1" t="s">
        <v>2317</v>
      </c>
      <c r="F954" s="1" t="s">
        <v>2318</v>
      </c>
    </row>
    <row r="955" spans="1:6" ht="15" customHeight="1" x14ac:dyDescent="0.35">
      <c r="A955" s="1" t="s">
        <v>75</v>
      </c>
      <c r="B955" s="1" t="s">
        <v>76</v>
      </c>
      <c r="C955" s="1" t="s">
        <v>213</v>
      </c>
      <c r="D955" s="1" t="str">
        <f t="shared" si="14"/>
        <v>D19A</v>
      </c>
      <c r="E955" s="1" t="s">
        <v>2315</v>
      </c>
      <c r="F955" s="1" t="s">
        <v>2316</v>
      </c>
    </row>
    <row r="956" spans="1:6" ht="15" customHeight="1" x14ac:dyDescent="0.35">
      <c r="A956" s="1" t="s">
        <v>75</v>
      </c>
      <c r="B956" s="1" t="s">
        <v>76</v>
      </c>
      <c r="C956" s="1" t="s">
        <v>213</v>
      </c>
      <c r="D956" s="1" t="str">
        <f t="shared" si="14"/>
        <v>D19A</v>
      </c>
      <c r="E956" s="1" t="s">
        <v>2313</v>
      </c>
      <c r="F956" s="1" t="s">
        <v>2314</v>
      </c>
    </row>
    <row r="957" spans="1:6" ht="15" customHeight="1" x14ac:dyDescent="0.35">
      <c r="A957" s="1" t="s">
        <v>75</v>
      </c>
      <c r="B957" s="1" t="s">
        <v>76</v>
      </c>
      <c r="C957" s="1" t="s">
        <v>213</v>
      </c>
      <c r="D957" s="1" t="str">
        <f t="shared" si="14"/>
        <v>D19A</v>
      </c>
      <c r="E957" s="1" t="s">
        <v>2311</v>
      </c>
      <c r="F957" s="1" t="s">
        <v>2312</v>
      </c>
    </row>
    <row r="958" spans="1:6" ht="15" customHeight="1" x14ac:dyDescent="0.35">
      <c r="A958" s="1" t="s">
        <v>75</v>
      </c>
      <c r="B958" s="1" t="s">
        <v>76</v>
      </c>
      <c r="C958" s="1" t="s">
        <v>213</v>
      </c>
      <c r="D958" s="1" t="str">
        <f t="shared" si="14"/>
        <v>D19A</v>
      </c>
      <c r="E958" s="1" t="s">
        <v>2309</v>
      </c>
      <c r="F958" s="1" t="s">
        <v>2310</v>
      </c>
    </row>
    <row r="959" spans="1:6" ht="15" customHeight="1" x14ac:dyDescent="0.35">
      <c r="A959" s="1" t="s">
        <v>75</v>
      </c>
      <c r="B959" s="1" t="s">
        <v>76</v>
      </c>
      <c r="C959" s="1" t="s">
        <v>213</v>
      </c>
      <c r="D959" s="1" t="str">
        <f t="shared" si="14"/>
        <v>D19A</v>
      </c>
      <c r="E959" s="1" t="s">
        <v>2307</v>
      </c>
      <c r="F959" s="1" t="s">
        <v>2308</v>
      </c>
    </row>
    <row r="960" spans="1:6" ht="15" customHeight="1" x14ac:dyDescent="0.35">
      <c r="A960" s="1" t="s">
        <v>75</v>
      </c>
      <c r="B960" s="1" t="s">
        <v>76</v>
      </c>
      <c r="C960" s="1" t="s">
        <v>215</v>
      </c>
      <c r="D960" s="1" t="str">
        <f t="shared" si="14"/>
        <v>D23A</v>
      </c>
      <c r="E960" s="1" t="s">
        <v>2305</v>
      </c>
      <c r="F960" s="1" t="s">
        <v>2306</v>
      </c>
    </row>
    <row r="961" spans="1:6" ht="15" customHeight="1" x14ac:dyDescent="0.35">
      <c r="A961" s="1" t="s">
        <v>75</v>
      </c>
      <c r="B961" s="1" t="s">
        <v>76</v>
      </c>
      <c r="C961" s="1" t="s">
        <v>215</v>
      </c>
      <c r="D961" s="1" t="str">
        <f t="shared" ref="D961:D1024" si="15">_xlfn.IFNA(VLOOKUP(C961,Rec_Comités,2,FALSE),"-xXx-")</f>
        <v>D23A</v>
      </c>
      <c r="E961" s="1" t="s">
        <v>2303</v>
      </c>
      <c r="F961" s="1" t="s">
        <v>2304</v>
      </c>
    </row>
    <row r="962" spans="1:6" ht="15" customHeight="1" x14ac:dyDescent="0.35">
      <c r="A962" s="1" t="s">
        <v>75</v>
      </c>
      <c r="B962" s="1" t="s">
        <v>76</v>
      </c>
      <c r="C962" s="1" t="s">
        <v>217</v>
      </c>
      <c r="D962" s="1" t="str">
        <f t="shared" si="15"/>
        <v>D79A</v>
      </c>
      <c r="E962" s="1" t="s">
        <v>2301</v>
      </c>
      <c r="F962" s="1" t="s">
        <v>2302</v>
      </c>
    </row>
    <row r="963" spans="1:6" ht="15" customHeight="1" x14ac:dyDescent="0.35">
      <c r="A963" s="1" t="s">
        <v>75</v>
      </c>
      <c r="B963" s="1" t="s">
        <v>76</v>
      </c>
      <c r="C963" s="1" t="s">
        <v>217</v>
      </c>
      <c r="D963" s="1" t="str">
        <f t="shared" si="15"/>
        <v>D79A</v>
      </c>
      <c r="E963" s="1" t="s">
        <v>2299</v>
      </c>
      <c r="F963" s="1" t="s">
        <v>2300</v>
      </c>
    </row>
    <row r="964" spans="1:6" ht="15" customHeight="1" x14ac:dyDescent="0.35">
      <c r="A964" s="1" t="s">
        <v>75</v>
      </c>
      <c r="B964" s="1" t="s">
        <v>76</v>
      </c>
      <c r="C964" s="1" t="s">
        <v>217</v>
      </c>
      <c r="D964" s="1" t="str">
        <f t="shared" si="15"/>
        <v>D79A</v>
      </c>
      <c r="E964" s="1" t="s">
        <v>2297</v>
      </c>
      <c r="F964" s="1" t="s">
        <v>2298</v>
      </c>
    </row>
    <row r="965" spans="1:6" ht="15" customHeight="1" x14ac:dyDescent="0.35">
      <c r="A965" s="1" t="s">
        <v>75</v>
      </c>
      <c r="B965" s="1" t="s">
        <v>76</v>
      </c>
      <c r="C965" s="1" t="s">
        <v>217</v>
      </c>
      <c r="D965" s="1" t="str">
        <f t="shared" si="15"/>
        <v>D79A</v>
      </c>
      <c r="E965" s="1" t="s">
        <v>2295</v>
      </c>
      <c r="F965" s="1" t="s">
        <v>2296</v>
      </c>
    </row>
    <row r="966" spans="1:6" ht="15" customHeight="1" x14ac:dyDescent="0.35">
      <c r="A966" s="1" t="s">
        <v>75</v>
      </c>
      <c r="B966" s="1" t="s">
        <v>76</v>
      </c>
      <c r="C966" s="1" t="s">
        <v>217</v>
      </c>
      <c r="D966" s="1" t="str">
        <f t="shared" si="15"/>
        <v>D79A</v>
      </c>
      <c r="E966" s="1" t="s">
        <v>2293</v>
      </c>
      <c r="F966" s="1" t="s">
        <v>2294</v>
      </c>
    </row>
    <row r="967" spans="1:6" ht="15" customHeight="1" x14ac:dyDescent="0.35">
      <c r="A967" s="1" t="s">
        <v>75</v>
      </c>
      <c r="B967" s="1" t="s">
        <v>76</v>
      </c>
      <c r="C967" s="1" t="s">
        <v>217</v>
      </c>
      <c r="D967" s="1" t="str">
        <f t="shared" si="15"/>
        <v>D79A</v>
      </c>
      <c r="E967" s="1" t="s">
        <v>2291</v>
      </c>
      <c r="F967" s="1" t="s">
        <v>2292</v>
      </c>
    </row>
    <row r="968" spans="1:6" ht="15" customHeight="1" x14ac:dyDescent="0.35">
      <c r="A968" s="1" t="s">
        <v>75</v>
      </c>
      <c r="B968" s="1" t="s">
        <v>76</v>
      </c>
      <c r="C968" s="1" t="s">
        <v>217</v>
      </c>
      <c r="D968" s="1" t="str">
        <f t="shared" si="15"/>
        <v>D79A</v>
      </c>
      <c r="E968" s="1" t="s">
        <v>2289</v>
      </c>
      <c r="F968" s="1" t="s">
        <v>2290</v>
      </c>
    </row>
    <row r="969" spans="1:6" ht="15" customHeight="1" x14ac:dyDescent="0.35">
      <c r="A969" s="1" t="s">
        <v>75</v>
      </c>
      <c r="B969" s="1" t="s">
        <v>76</v>
      </c>
      <c r="C969" s="1" t="s">
        <v>217</v>
      </c>
      <c r="D969" s="1" t="str">
        <f t="shared" si="15"/>
        <v>D79A</v>
      </c>
      <c r="E969" s="1" t="s">
        <v>2287</v>
      </c>
      <c r="F969" s="1" t="s">
        <v>2288</v>
      </c>
    </row>
    <row r="970" spans="1:6" ht="15" customHeight="1" x14ac:dyDescent="0.35">
      <c r="A970" s="1" t="s">
        <v>75</v>
      </c>
      <c r="B970" s="1" t="s">
        <v>76</v>
      </c>
      <c r="C970" s="1" t="s">
        <v>219</v>
      </c>
      <c r="D970" s="1" t="str">
        <f t="shared" si="15"/>
        <v>D24A</v>
      </c>
      <c r="E970" s="1" t="s">
        <v>2285</v>
      </c>
      <c r="F970" s="1" t="s">
        <v>2286</v>
      </c>
    </row>
    <row r="971" spans="1:6" ht="15" customHeight="1" x14ac:dyDescent="0.35">
      <c r="A971" s="1" t="s">
        <v>75</v>
      </c>
      <c r="B971" s="1" t="s">
        <v>76</v>
      </c>
      <c r="C971" s="1" t="s">
        <v>219</v>
      </c>
      <c r="D971" s="1" t="str">
        <f t="shared" si="15"/>
        <v>D24A</v>
      </c>
      <c r="E971" s="1" t="s">
        <v>2283</v>
      </c>
      <c r="F971" s="1" t="s">
        <v>2284</v>
      </c>
    </row>
    <row r="972" spans="1:6" ht="15" customHeight="1" x14ac:dyDescent="0.35">
      <c r="A972" s="1" t="s">
        <v>75</v>
      </c>
      <c r="B972" s="1" t="s">
        <v>76</v>
      </c>
      <c r="C972" s="1" t="s">
        <v>219</v>
      </c>
      <c r="D972" s="1" t="str">
        <f t="shared" si="15"/>
        <v>D24A</v>
      </c>
      <c r="E972" s="1" t="s">
        <v>2281</v>
      </c>
      <c r="F972" s="1" t="s">
        <v>2282</v>
      </c>
    </row>
    <row r="973" spans="1:6" ht="15" customHeight="1" x14ac:dyDescent="0.35">
      <c r="A973" s="1" t="s">
        <v>75</v>
      </c>
      <c r="B973" s="1" t="s">
        <v>76</v>
      </c>
      <c r="C973" s="1" t="s">
        <v>219</v>
      </c>
      <c r="D973" s="1" t="str">
        <f t="shared" si="15"/>
        <v>D24A</v>
      </c>
      <c r="E973" s="1" t="s">
        <v>2279</v>
      </c>
      <c r="F973" s="1" t="s">
        <v>2280</v>
      </c>
    </row>
    <row r="974" spans="1:6" ht="15" customHeight="1" x14ac:dyDescent="0.35">
      <c r="A974" s="1" t="s">
        <v>75</v>
      </c>
      <c r="B974" s="1" t="s">
        <v>76</v>
      </c>
      <c r="C974" s="1" t="s">
        <v>219</v>
      </c>
      <c r="D974" s="1" t="str">
        <f t="shared" si="15"/>
        <v>D24A</v>
      </c>
      <c r="E974" s="1" t="s">
        <v>2277</v>
      </c>
      <c r="F974" s="1" t="s">
        <v>2278</v>
      </c>
    </row>
    <row r="975" spans="1:6" ht="15" customHeight="1" x14ac:dyDescent="0.35">
      <c r="A975" s="1" t="s">
        <v>75</v>
      </c>
      <c r="B975" s="1" t="s">
        <v>76</v>
      </c>
      <c r="C975" s="1" t="s">
        <v>219</v>
      </c>
      <c r="D975" s="1" t="str">
        <f t="shared" si="15"/>
        <v>D24A</v>
      </c>
      <c r="E975" s="1" t="s">
        <v>2275</v>
      </c>
      <c r="F975" s="1" t="s">
        <v>2276</v>
      </c>
    </row>
    <row r="976" spans="1:6" ht="15" customHeight="1" x14ac:dyDescent="0.35">
      <c r="A976" s="1" t="s">
        <v>75</v>
      </c>
      <c r="B976" s="1" t="s">
        <v>76</v>
      </c>
      <c r="C976" s="1" t="s">
        <v>219</v>
      </c>
      <c r="D976" s="1" t="str">
        <f t="shared" si="15"/>
        <v>D24A</v>
      </c>
      <c r="E976" s="1" t="s">
        <v>2273</v>
      </c>
      <c r="F976" s="1" t="s">
        <v>2274</v>
      </c>
    </row>
    <row r="977" spans="1:6" ht="15" customHeight="1" x14ac:dyDescent="0.35">
      <c r="A977" s="1" t="s">
        <v>75</v>
      </c>
      <c r="B977" s="1" t="s">
        <v>76</v>
      </c>
      <c r="C977" s="1" t="s">
        <v>219</v>
      </c>
      <c r="D977" s="1" t="str">
        <f t="shared" si="15"/>
        <v>D24A</v>
      </c>
      <c r="E977" s="1" t="s">
        <v>2271</v>
      </c>
      <c r="F977" s="1" t="s">
        <v>2272</v>
      </c>
    </row>
    <row r="978" spans="1:6" ht="15" customHeight="1" x14ac:dyDescent="0.35">
      <c r="A978" s="1" t="s">
        <v>75</v>
      </c>
      <c r="B978" s="1" t="s">
        <v>76</v>
      </c>
      <c r="C978" s="1" t="s">
        <v>219</v>
      </c>
      <c r="D978" s="1" t="str">
        <f t="shared" si="15"/>
        <v>D24A</v>
      </c>
      <c r="E978" s="1" t="s">
        <v>2269</v>
      </c>
      <c r="F978" s="1" t="s">
        <v>2270</v>
      </c>
    </row>
    <row r="979" spans="1:6" ht="15" customHeight="1" x14ac:dyDescent="0.35">
      <c r="A979" s="1" t="s">
        <v>75</v>
      </c>
      <c r="B979" s="1" t="s">
        <v>76</v>
      </c>
      <c r="C979" s="1" t="s">
        <v>219</v>
      </c>
      <c r="D979" s="1" t="str">
        <f t="shared" si="15"/>
        <v>D24A</v>
      </c>
      <c r="E979" s="1" t="s">
        <v>2267</v>
      </c>
      <c r="F979" s="1" t="s">
        <v>2268</v>
      </c>
    </row>
    <row r="980" spans="1:6" ht="15" customHeight="1" x14ac:dyDescent="0.35">
      <c r="A980" s="1" t="s">
        <v>75</v>
      </c>
      <c r="B980" s="1" t="s">
        <v>76</v>
      </c>
      <c r="C980" s="1" t="s">
        <v>219</v>
      </c>
      <c r="D980" s="1" t="str">
        <f t="shared" si="15"/>
        <v>D24A</v>
      </c>
      <c r="E980" s="1" t="s">
        <v>2265</v>
      </c>
      <c r="F980" s="1" t="s">
        <v>2266</v>
      </c>
    </row>
    <row r="981" spans="1:6" ht="15" customHeight="1" x14ac:dyDescent="0.35">
      <c r="A981" s="1" t="s">
        <v>75</v>
      </c>
      <c r="B981" s="1" t="s">
        <v>76</v>
      </c>
      <c r="C981" s="1" t="s">
        <v>219</v>
      </c>
      <c r="D981" s="1" t="str">
        <f t="shared" si="15"/>
        <v>D24A</v>
      </c>
      <c r="E981" s="1" t="s">
        <v>2263</v>
      </c>
      <c r="F981" s="1" t="s">
        <v>2264</v>
      </c>
    </row>
    <row r="982" spans="1:6" ht="15" customHeight="1" x14ac:dyDescent="0.35">
      <c r="A982" s="1" t="s">
        <v>75</v>
      </c>
      <c r="B982" s="1" t="s">
        <v>76</v>
      </c>
      <c r="C982" s="1" t="s">
        <v>219</v>
      </c>
      <c r="D982" s="1" t="str">
        <f t="shared" si="15"/>
        <v>D24A</v>
      </c>
      <c r="E982" s="1" t="s">
        <v>2261</v>
      </c>
      <c r="F982" s="1" t="s">
        <v>2262</v>
      </c>
    </row>
    <row r="983" spans="1:6" ht="15" customHeight="1" x14ac:dyDescent="0.35">
      <c r="A983" s="1" t="s">
        <v>75</v>
      </c>
      <c r="B983" s="1" t="s">
        <v>76</v>
      </c>
      <c r="C983" s="1" t="s">
        <v>219</v>
      </c>
      <c r="D983" s="1" t="str">
        <f t="shared" si="15"/>
        <v>D24A</v>
      </c>
      <c r="E983" s="1" t="s">
        <v>2259</v>
      </c>
      <c r="F983" s="1" t="s">
        <v>2260</v>
      </c>
    </row>
    <row r="984" spans="1:6" ht="15" customHeight="1" x14ac:dyDescent="0.35">
      <c r="A984" s="1" t="s">
        <v>75</v>
      </c>
      <c r="B984" s="1" t="s">
        <v>76</v>
      </c>
      <c r="C984" s="1" t="s">
        <v>219</v>
      </c>
      <c r="D984" s="1" t="str">
        <f t="shared" si="15"/>
        <v>D24A</v>
      </c>
      <c r="E984" s="1" t="s">
        <v>2257</v>
      </c>
      <c r="F984" s="1" t="s">
        <v>2258</v>
      </c>
    </row>
    <row r="985" spans="1:6" ht="15" customHeight="1" x14ac:dyDescent="0.35">
      <c r="A985" s="1" t="s">
        <v>75</v>
      </c>
      <c r="B985" s="1" t="s">
        <v>76</v>
      </c>
      <c r="C985" s="1" t="s">
        <v>219</v>
      </c>
      <c r="D985" s="1" t="str">
        <f t="shared" si="15"/>
        <v>D24A</v>
      </c>
      <c r="E985" s="1" t="s">
        <v>2255</v>
      </c>
      <c r="F985" s="1" t="s">
        <v>2256</v>
      </c>
    </row>
    <row r="986" spans="1:6" ht="15" customHeight="1" x14ac:dyDescent="0.35">
      <c r="A986" s="1" t="s">
        <v>75</v>
      </c>
      <c r="B986" s="1" t="s">
        <v>76</v>
      </c>
      <c r="C986" s="1" t="s">
        <v>219</v>
      </c>
      <c r="D986" s="1" t="str">
        <f t="shared" si="15"/>
        <v>D24A</v>
      </c>
      <c r="E986" s="1" t="s">
        <v>2253</v>
      </c>
      <c r="F986" s="1" t="s">
        <v>2254</v>
      </c>
    </row>
    <row r="987" spans="1:6" ht="15" customHeight="1" x14ac:dyDescent="0.35">
      <c r="A987" s="1" t="s">
        <v>75</v>
      </c>
      <c r="B987" s="1" t="s">
        <v>76</v>
      </c>
      <c r="C987" s="1" t="s">
        <v>219</v>
      </c>
      <c r="D987" s="1" t="str">
        <f t="shared" si="15"/>
        <v>D24A</v>
      </c>
      <c r="E987" s="1" t="s">
        <v>2251</v>
      </c>
      <c r="F987" s="1" t="s">
        <v>2252</v>
      </c>
    </row>
    <row r="988" spans="1:6" ht="15" customHeight="1" x14ac:dyDescent="0.35">
      <c r="A988" s="1" t="s">
        <v>75</v>
      </c>
      <c r="B988" s="1" t="s">
        <v>76</v>
      </c>
      <c r="C988" s="1" t="s">
        <v>219</v>
      </c>
      <c r="D988" s="1" t="str">
        <f t="shared" si="15"/>
        <v>D24A</v>
      </c>
      <c r="E988" s="1" t="s">
        <v>2249</v>
      </c>
      <c r="F988" s="1" t="s">
        <v>2250</v>
      </c>
    </row>
    <row r="989" spans="1:6" ht="15" customHeight="1" x14ac:dyDescent="0.35">
      <c r="A989" s="1" t="s">
        <v>75</v>
      </c>
      <c r="B989" s="1" t="s">
        <v>76</v>
      </c>
      <c r="C989" s="1" t="s">
        <v>219</v>
      </c>
      <c r="D989" s="1" t="str">
        <f t="shared" si="15"/>
        <v>D24A</v>
      </c>
      <c r="E989" s="1" t="s">
        <v>2247</v>
      </c>
      <c r="F989" s="1" t="s">
        <v>2248</v>
      </c>
    </row>
    <row r="990" spans="1:6" ht="15" customHeight="1" x14ac:dyDescent="0.35">
      <c r="A990" s="1" t="s">
        <v>75</v>
      </c>
      <c r="B990" s="1" t="s">
        <v>76</v>
      </c>
      <c r="C990" s="1" t="s">
        <v>219</v>
      </c>
      <c r="D990" s="1" t="str">
        <f t="shared" si="15"/>
        <v>D24A</v>
      </c>
      <c r="E990" s="1" t="s">
        <v>2245</v>
      </c>
      <c r="F990" s="1" t="s">
        <v>2246</v>
      </c>
    </row>
    <row r="991" spans="1:6" ht="15" customHeight="1" x14ac:dyDescent="0.35">
      <c r="A991" s="1" t="s">
        <v>75</v>
      </c>
      <c r="B991" s="1" t="s">
        <v>76</v>
      </c>
      <c r="C991" s="1" t="s">
        <v>219</v>
      </c>
      <c r="D991" s="1" t="str">
        <f t="shared" si="15"/>
        <v>D24A</v>
      </c>
      <c r="E991" s="1" t="s">
        <v>2243</v>
      </c>
      <c r="F991" s="1" t="s">
        <v>2244</v>
      </c>
    </row>
    <row r="992" spans="1:6" ht="15" customHeight="1" x14ac:dyDescent="0.35">
      <c r="A992" s="1" t="s">
        <v>75</v>
      </c>
      <c r="B992" s="1" t="s">
        <v>76</v>
      </c>
      <c r="C992" s="1" t="s">
        <v>219</v>
      </c>
      <c r="D992" s="1" t="str">
        <f t="shared" si="15"/>
        <v>D24A</v>
      </c>
      <c r="E992" s="1" t="s">
        <v>2241</v>
      </c>
      <c r="F992" s="1" t="s">
        <v>2242</v>
      </c>
    </row>
    <row r="993" spans="1:6" ht="15" customHeight="1" x14ac:dyDescent="0.35">
      <c r="A993" s="1" t="s">
        <v>75</v>
      </c>
      <c r="B993" s="1" t="s">
        <v>76</v>
      </c>
      <c r="C993" s="1" t="s">
        <v>219</v>
      </c>
      <c r="D993" s="1" t="str">
        <f t="shared" si="15"/>
        <v>D24A</v>
      </c>
      <c r="E993" s="1" t="s">
        <v>2239</v>
      </c>
      <c r="F993" s="1" t="s">
        <v>2240</v>
      </c>
    </row>
    <row r="994" spans="1:6" ht="15" customHeight="1" x14ac:dyDescent="0.35">
      <c r="A994" s="1" t="s">
        <v>75</v>
      </c>
      <c r="B994" s="1" t="s">
        <v>76</v>
      </c>
      <c r="C994" s="1" t="s">
        <v>219</v>
      </c>
      <c r="D994" s="1" t="str">
        <f t="shared" si="15"/>
        <v>D24A</v>
      </c>
      <c r="E994" s="1" t="s">
        <v>2237</v>
      </c>
      <c r="F994" s="1" t="s">
        <v>2238</v>
      </c>
    </row>
    <row r="995" spans="1:6" ht="15" customHeight="1" x14ac:dyDescent="0.35">
      <c r="A995" s="1" t="s">
        <v>75</v>
      </c>
      <c r="B995" s="1" t="s">
        <v>76</v>
      </c>
      <c r="C995" s="1" t="s">
        <v>219</v>
      </c>
      <c r="D995" s="1" t="str">
        <f t="shared" si="15"/>
        <v>D24A</v>
      </c>
      <c r="E995" s="1" t="s">
        <v>2235</v>
      </c>
      <c r="F995" s="1" t="s">
        <v>2236</v>
      </c>
    </row>
    <row r="996" spans="1:6" ht="15" customHeight="1" x14ac:dyDescent="0.35">
      <c r="A996" s="1" t="s">
        <v>75</v>
      </c>
      <c r="B996" s="1" t="s">
        <v>76</v>
      </c>
      <c r="C996" s="1" t="s">
        <v>219</v>
      </c>
      <c r="D996" s="1" t="str">
        <f t="shared" si="15"/>
        <v>D24A</v>
      </c>
      <c r="E996" s="1" t="s">
        <v>2233</v>
      </c>
      <c r="F996" s="1" t="s">
        <v>2234</v>
      </c>
    </row>
    <row r="997" spans="1:6" ht="15" customHeight="1" x14ac:dyDescent="0.35">
      <c r="A997" s="1" t="s">
        <v>75</v>
      </c>
      <c r="B997" s="1" t="s">
        <v>76</v>
      </c>
      <c r="C997" s="1" t="s">
        <v>219</v>
      </c>
      <c r="D997" s="1" t="str">
        <f t="shared" si="15"/>
        <v>D24A</v>
      </c>
      <c r="E997" s="1" t="s">
        <v>2231</v>
      </c>
      <c r="F997" s="1" t="s">
        <v>2232</v>
      </c>
    </row>
    <row r="998" spans="1:6" ht="15" customHeight="1" x14ac:dyDescent="0.35">
      <c r="A998" s="1" t="s">
        <v>75</v>
      </c>
      <c r="B998" s="1" t="s">
        <v>76</v>
      </c>
      <c r="C998" s="1" t="s">
        <v>219</v>
      </c>
      <c r="D998" s="1" t="str">
        <f t="shared" si="15"/>
        <v>D24A</v>
      </c>
      <c r="E998" s="1" t="s">
        <v>2229</v>
      </c>
      <c r="F998" s="1" t="s">
        <v>2230</v>
      </c>
    </row>
    <row r="999" spans="1:6" ht="15" customHeight="1" x14ac:dyDescent="0.35">
      <c r="A999" s="1" t="s">
        <v>75</v>
      </c>
      <c r="B999" s="1" t="s">
        <v>76</v>
      </c>
      <c r="C999" s="1" t="s">
        <v>219</v>
      </c>
      <c r="D999" s="1" t="str">
        <f t="shared" si="15"/>
        <v>D24A</v>
      </c>
      <c r="E999" s="1" t="s">
        <v>2227</v>
      </c>
      <c r="F999" s="1" t="s">
        <v>2228</v>
      </c>
    </row>
    <row r="1000" spans="1:6" ht="15" customHeight="1" x14ac:dyDescent="0.35">
      <c r="A1000" s="1" t="s">
        <v>75</v>
      </c>
      <c r="B1000" s="1" t="s">
        <v>76</v>
      </c>
      <c r="C1000" s="1" t="s">
        <v>219</v>
      </c>
      <c r="D1000" s="1" t="str">
        <f t="shared" si="15"/>
        <v>D24A</v>
      </c>
      <c r="E1000" s="1" t="s">
        <v>2225</v>
      </c>
      <c r="F1000" s="1" t="s">
        <v>2226</v>
      </c>
    </row>
    <row r="1001" spans="1:6" ht="15" customHeight="1" x14ac:dyDescent="0.35">
      <c r="A1001" s="1" t="s">
        <v>75</v>
      </c>
      <c r="B1001" s="1" t="s">
        <v>76</v>
      </c>
      <c r="C1001" s="1" t="s">
        <v>219</v>
      </c>
      <c r="D1001" s="1" t="str">
        <f t="shared" si="15"/>
        <v>D24A</v>
      </c>
      <c r="E1001" s="1" t="s">
        <v>2223</v>
      </c>
      <c r="F1001" s="1" t="s">
        <v>2224</v>
      </c>
    </row>
    <row r="1002" spans="1:6" ht="15" customHeight="1" x14ac:dyDescent="0.35">
      <c r="A1002" s="1" t="s">
        <v>75</v>
      </c>
      <c r="B1002" s="1" t="s">
        <v>76</v>
      </c>
      <c r="C1002" s="1" t="s">
        <v>221</v>
      </c>
      <c r="D1002" s="1" t="str">
        <f t="shared" si="15"/>
        <v>D33A</v>
      </c>
      <c r="E1002" s="1" t="s">
        <v>2221</v>
      </c>
      <c r="F1002" s="1" t="s">
        <v>2222</v>
      </c>
    </row>
    <row r="1003" spans="1:6" ht="15" customHeight="1" x14ac:dyDescent="0.35">
      <c r="A1003" s="1" t="s">
        <v>75</v>
      </c>
      <c r="B1003" s="1" t="s">
        <v>76</v>
      </c>
      <c r="C1003" s="1" t="s">
        <v>221</v>
      </c>
      <c r="D1003" s="1" t="str">
        <f t="shared" si="15"/>
        <v>D33A</v>
      </c>
      <c r="E1003" s="1" t="s">
        <v>2219</v>
      </c>
      <c r="F1003" s="1" t="s">
        <v>2220</v>
      </c>
    </row>
    <row r="1004" spans="1:6" ht="15" customHeight="1" x14ac:dyDescent="0.35">
      <c r="A1004" s="1" t="s">
        <v>75</v>
      </c>
      <c r="B1004" s="1" t="s">
        <v>76</v>
      </c>
      <c r="C1004" s="1" t="s">
        <v>221</v>
      </c>
      <c r="D1004" s="1" t="str">
        <f t="shared" si="15"/>
        <v>D33A</v>
      </c>
      <c r="E1004" s="1" t="s">
        <v>2217</v>
      </c>
      <c r="F1004" s="1" t="s">
        <v>2218</v>
      </c>
    </row>
    <row r="1005" spans="1:6" ht="15" customHeight="1" x14ac:dyDescent="0.35">
      <c r="A1005" s="1" t="s">
        <v>75</v>
      </c>
      <c r="B1005" s="1" t="s">
        <v>76</v>
      </c>
      <c r="C1005" s="1" t="s">
        <v>221</v>
      </c>
      <c r="D1005" s="1" t="str">
        <f t="shared" si="15"/>
        <v>D33A</v>
      </c>
      <c r="E1005" s="1" t="s">
        <v>2215</v>
      </c>
      <c r="F1005" s="1" t="s">
        <v>2216</v>
      </c>
    </row>
    <row r="1006" spans="1:6" ht="15" customHeight="1" x14ac:dyDescent="0.35">
      <c r="A1006" s="1" t="s">
        <v>75</v>
      </c>
      <c r="B1006" s="1" t="s">
        <v>76</v>
      </c>
      <c r="C1006" s="1" t="s">
        <v>221</v>
      </c>
      <c r="D1006" s="1" t="str">
        <f t="shared" si="15"/>
        <v>D33A</v>
      </c>
      <c r="E1006" s="1" t="s">
        <v>2213</v>
      </c>
      <c r="F1006" s="1" t="s">
        <v>2214</v>
      </c>
    </row>
    <row r="1007" spans="1:6" ht="15" customHeight="1" x14ac:dyDescent="0.35">
      <c r="A1007" s="1" t="s">
        <v>75</v>
      </c>
      <c r="B1007" s="1" t="s">
        <v>76</v>
      </c>
      <c r="C1007" s="1" t="s">
        <v>221</v>
      </c>
      <c r="D1007" s="1" t="str">
        <f t="shared" si="15"/>
        <v>D33A</v>
      </c>
      <c r="E1007" s="1" t="s">
        <v>2211</v>
      </c>
      <c r="F1007" s="1" t="s">
        <v>2212</v>
      </c>
    </row>
    <row r="1008" spans="1:6" ht="15" customHeight="1" x14ac:dyDescent="0.35">
      <c r="A1008" s="1" t="s">
        <v>75</v>
      </c>
      <c r="B1008" s="1" t="s">
        <v>76</v>
      </c>
      <c r="C1008" s="1" t="s">
        <v>221</v>
      </c>
      <c r="D1008" s="1" t="str">
        <f t="shared" si="15"/>
        <v>D33A</v>
      </c>
      <c r="E1008" s="1" t="s">
        <v>2209</v>
      </c>
      <c r="F1008" s="1" t="s">
        <v>2210</v>
      </c>
    </row>
    <row r="1009" spans="1:6" ht="15" customHeight="1" x14ac:dyDescent="0.35">
      <c r="A1009" s="1" t="s">
        <v>75</v>
      </c>
      <c r="B1009" s="1" t="s">
        <v>76</v>
      </c>
      <c r="C1009" s="1" t="s">
        <v>221</v>
      </c>
      <c r="D1009" s="1" t="str">
        <f t="shared" si="15"/>
        <v>D33A</v>
      </c>
      <c r="E1009" s="1" t="s">
        <v>2207</v>
      </c>
      <c r="F1009" s="1" t="s">
        <v>2208</v>
      </c>
    </row>
    <row r="1010" spans="1:6" ht="15" customHeight="1" x14ac:dyDescent="0.35">
      <c r="A1010" s="1" t="s">
        <v>75</v>
      </c>
      <c r="B1010" s="1" t="s">
        <v>76</v>
      </c>
      <c r="C1010" s="1" t="s">
        <v>221</v>
      </c>
      <c r="D1010" s="1" t="str">
        <f t="shared" si="15"/>
        <v>D33A</v>
      </c>
      <c r="E1010" s="1" t="s">
        <v>2205</v>
      </c>
      <c r="F1010" s="1" t="s">
        <v>2206</v>
      </c>
    </row>
    <row r="1011" spans="1:6" ht="15" customHeight="1" x14ac:dyDescent="0.35">
      <c r="A1011" s="1" t="s">
        <v>75</v>
      </c>
      <c r="B1011" s="1" t="s">
        <v>76</v>
      </c>
      <c r="C1011" s="1" t="s">
        <v>221</v>
      </c>
      <c r="D1011" s="1" t="str">
        <f t="shared" si="15"/>
        <v>D33A</v>
      </c>
      <c r="E1011" s="1" t="s">
        <v>2203</v>
      </c>
      <c r="F1011" s="1" t="s">
        <v>2204</v>
      </c>
    </row>
    <row r="1012" spans="1:6" ht="15" customHeight="1" x14ac:dyDescent="0.35">
      <c r="A1012" s="1" t="s">
        <v>75</v>
      </c>
      <c r="B1012" s="1" t="s">
        <v>76</v>
      </c>
      <c r="C1012" s="1" t="s">
        <v>221</v>
      </c>
      <c r="D1012" s="1" t="str">
        <f t="shared" si="15"/>
        <v>D33A</v>
      </c>
      <c r="E1012" s="1" t="s">
        <v>2201</v>
      </c>
      <c r="F1012" s="1" t="s">
        <v>2202</v>
      </c>
    </row>
    <row r="1013" spans="1:6" ht="15" customHeight="1" x14ac:dyDescent="0.35">
      <c r="A1013" s="1" t="s">
        <v>75</v>
      </c>
      <c r="B1013" s="1" t="s">
        <v>76</v>
      </c>
      <c r="C1013" s="1" t="s">
        <v>221</v>
      </c>
      <c r="D1013" s="1" t="str">
        <f t="shared" si="15"/>
        <v>D33A</v>
      </c>
      <c r="E1013" s="1" t="s">
        <v>2199</v>
      </c>
      <c r="F1013" s="1" t="s">
        <v>2200</v>
      </c>
    </row>
    <row r="1014" spans="1:6" ht="15" customHeight="1" x14ac:dyDescent="0.35">
      <c r="A1014" s="1" t="s">
        <v>75</v>
      </c>
      <c r="B1014" s="1" t="s">
        <v>76</v>
      </c>
      <c r="C1014" s="1" t="s">
        <v>221</v>
      </c>
      <c r="D1014" s="1" t="str">
        <f t="shared" si="15"/>
        <v>D33A</v>
      </c>
      <c r="E1014" s="1" t="s">
        <v>2197</v>
      </c>
      <c r="F1014" s="1" t="s">
        <v>2198</v>
      </c>
    </row>
    <row r="1015" spans="1:6" ht="15" customHeight="1" x14ac:dyDescent="0.35">
      <c r="A1015" s="1" t="s">
        <v>75</v>
      </c>
      <c r="B1015" s="1" t="s">
        <v>76</v>
      </c>
      <c r="C1015" s="1" t="s">
        <v>221</v>
      </c>
      <c r="D1015" s="1" t="str">
        <f t="shared" si="15"/>
        <v>D33A</v>
      </c>
      <c r="E1015" s="1" t="s">
        <v>2195</v>
      </c>
      <c r="F1015" s="1" t="s">
        <v>2196</v>
      </c>
    </row>
    <row r="1016" spans="1:6" ht="15" customHeight="1" x14ac:dyDescent="0.35">
      <c r="A1016" s="1" t="s">
        <v>75</v>
      </c>
      <c r="B1016" s="1" t="s">
        <v>76</v>
      </c>
      <c r="C1016" s="1" t="s">
        <v>221</v>
      </c>
      <c r="D1016" s="1" t="str">
        <f t="shared" si="15"/>
        <v>D33A</v>
      </c>
      <c r="E1016" s="1" t="s">
        <v>2193</v>
      </c>
      <c r="F1016" s="1" t="s">
        <v>2194</v>
      </c>
    </row>
    <row r="1017" spans="1:6" ht="15" customHeight="1" x14ac:dyDescent="0.35">
      <c r="A1017" s="1" t="s">
        <v>75</v>
      </c>
      <c r="B1017" s="1" t="s">
        <v>76</v>
      </c>
      <c r="C1017" s="1" t="s">
        <v>221</v>
      </c>
      <c r="D1017" s="1" t="str">
        <f t="shared" si="15"/>
        <v>D33A</v>
      </c>
      <c r="E1017" s="1" t="s">
        <v>2191</v>
      </c>
      <c r="F1017" s="1" t="s">
        <v>2192</v>
      </c>
    </row>
    <row r="1018" spans="1:6" ht="15" customHeight="1" x14ac:dyDescent="0.35">
      <c r="A1018" s="1" t="s">
        <v>75</v>
      </c>
      <c r="B1018" s="1" t="s">
        <v>76</v>
      </c>
      <c r="C1018" s="1" t="s">
        <v>221</v>
      </c>
      <c r="D1018" s="1" t="str">
        <f t="shared" si="15"/>
        <v>D33A</v>
      </c>
      <c r="E1018" s="1" t="s">
        <v>2189</v>
      </c>
      <c r="F1018" s="1" t="s">
        <v>2190</v>
      </c>
    </row>
    <row r="1019" spans="1:6" ht="15" customHeight="1" x14ac:dyDescent="0.35">
      <c r="A1019" s="1" t="s">
        <v>75</v>
      </c>
      <c r="B1019" s="1" t="s">
        <v>76</v>
      </c>
      <c r="C1019" s="1" t="s">
        <v>221</v>
      </c>
      <c r="D1019" s="1" t="str">
        <f t="shared" si="15"/>
        <v>D33A</v>
      </c>
      <c r="E1019" s="1" t="s">
        <v>2187</v>
      </c>
      <c r="F1019" s="1" t="s">
        <v>2188</v>
      </c>
    </row>
    <row r="1020" spans="1:6" ht="15" customHeight="1" x14ac:dyDescent="0.35">
      <c r="A1020" s="1" t="s">
        <v>75</v>
      </c>
      <c r="B1020" s="1" t="s">
        <v>76</v>
      </c>
      <c r="C1020" s="1" t="s">
        <v>221</v>
      </c>
      <c r="D1020" s="1" t="str">
        <f t="shared" si="15"/>
        <v>D33A</v>
      </c>
      <c r="E1020" s="1" t="s">
        <v>2185</v>
      </c>
      <c r="F1020" s="1" t="s">
        <v>2186</v>
      </c>
    </row>
    <row r="1021" spans="1:6" ht="15" customHeight="1" x14ac:dyDescent="0.35">
      <c r="A1021" s="1" t="s">
        <v>75</v>
      </c>
      <c r="B1021" s="1" t="s">
        <v>76</v>
      </c>
      <c r="C1021" s="1" t="s">
        <v>221</v>
      </c>
      <c r="D1021" s="1" t="str">
        <f t="shared" si="15"/>
        <v>D33A</v>
      </c>
      <c r="E1021" s="1" t="s">
        <v>2183</v>
      </c>
      <c r="F1021" s="1" t="s">
        <v>2184</v>
      </c>
    </row>
    <row r="1022" spans="1:6" ht="15" customHeight="1" x14ac:dyDescent="0.35">
      <c r="A1022" s="1" t="s">
        <v>75</v>
      </c>
      <c r="B1022" s="1" t="s">
        <v>76</v>
      </c>
      <c r="C1022" s="1" t="s">
        <v>221</v>
      </c>
      <c r="D1022" s="1" t="str">
        <f t="shared" si="15"/>
        <v>D33A</v>
      </c>
      <c r="E1022" s="1" t="s">
        <v>2181</v>
      </c>
      <c r="F1022" s="1" t="s">
        <v>2182</v>
      </c>
    </row>
    <row r="1023" spans="1:6" ht="15" customHeight="1" x14ac:dyDescent="0.35">
      <c r="A1023" s="1" t="s">
        <v>75</v>
      </c>
      <c r="B1023" s="1" t="s">
        <v>76</v>
      </c>
      <c r="C1023" s="1" t="s">
        <v>221</v>
      </c>
      <c r="D1023" s="1" t="str">
        <f t="shared" si="15"/>
        <v>D33A</v>
      </c>
      <c r="E1023" s="1" t="s">
        <v>2179</v>
      </c>
      <c r="F1023" s="1" t="s">
        <v>2180</v>
      </c>
    </row>
    <row r="1024" spans="1:6" ht="15" customHeight="1" x14ac:dyDescent="0.35">
      <c r="A1024" s="1" t="s">
        <v>75</v>
      </c>
      <c r="B1024" s="1" t="s">
        <v>76</v>
      </c>
      <c r="C1024" s="1" t="s">
        <v>221</v>
      </c>
      <c r="D1024" s="1" t="str">
        <f t="shared" si="15"/>
        <v>D33A</v>
      </c>
      <c r="E1024" s="1" t="s">
        <v>2177</v>
      </c>
      <c r="F1024" s="1" t="s">
        <v>2178</v>
      </c>
    </row>
    <row r="1025" spans="1:6" ht="15" customHeight="1" x14ac:dyDescent="0.35">
      <c r="A1025" s="1" t="s">
        <v>75</v>
      </c>
      <c r="B1025" s="1" t="s">
        <v>76</v>
      </c>
      <c r="C1025" s="1" t="s">
        <v>221</v>
      </c>
      <c r="D1025" s="1" t="str">
        <f t="shared" ref="D1025:D1088" si="16">_xlfn.IFNA(VLOOKUP(C1025,Rec_Comités,2,FALSE),"-xXx-")</f>
        <v>D33A</v>
      </c>
      <c r="E1025" s="1" t="s">
        <v>2175</v>
      </c>
      <c r="F1025" s="1" t="s">
        <v>2176</v>
      </c>
    </row>
    <row r="1026" spans="1:6" ht="15" customHeight="1" x14ac:dyDescent="0.35">
      <c r="A1026" s="1" t="s">
        <v>75</v>
      </c>
      <c r="B1026" s="1" t="s">
        <v>76</v>
      </c>
      <c r="C1026" s="1" t="s">
        <v>221</v>
      </c>
      <c r="D1026" s="1" t="str">
        <f t="shared" si="16"/>
        <v>D33A</v>
      </c>
      <c r="E1026" s="1" t="s">
        <v>2173</v>
      </c>
      <c r="F1026" s="1" t="s">
        <v>2174</v>
      </c>
    </row>
    <row r="1027" spans="1:6" ht="15" customHeight="1" x14ac:dyDescent="0.35">
      <c r="A1027" s="1" t="s">
        <v>75</v>
      </c>
      <c r="B1027" s="1" t="s">
        <v>76</v>
      </c>
      <c r="C1027" s="1" t="s">
        <v>221</v>
      </c>
      <c r="D1027" s="1" t="str">
        <f t="shared" si="16"/>
        <v>D33A</v>
      </c>
      <c r="E1027" s="1" t="s">
        <v>2171</v>
      </c>
      <c r="F1027" s="1" t="s">
        <v>2172</v>
      </c>
    </row>
    <row r="1028" spans="1:6" ht="15" customHeight="1" x14ac:dyDescent="0.35">
      <c r="A1028" s="1" t="s">
        <v>75</v>
      </c>
      <c r="B1028" s="1" t="s">
        <v>76</v>
      </c>
      <c r="C1028" s="1" t="s">
        <v>221</v>
      </c>
      <c r="D1028" s="1" t="str">
        <f t="shared" si="16"/>
        <v>D33A</v>
      </c>
      <c r="E1028" s="1" t="s">
        <v>2169</v>
      </c>
      <c r="F1028" s="1" t="s">
        <v>2170</v>
      </c>
    </row>
    <row r="1029" spans="1:6" ht="15" customHeight="1" x14ac:dyDescent="0.35">
      <c r="A1029" s="1" t="s">
        <v>75</v>
      </c>
      <c r="B1029" s="1" t="s">
        <v>76</v>
      </c>
      <c r="C1029" s="1" t="s">
        <v>221</v>
      </c>
      <c r="D1029" s="1" t="str">
        <f t="shared" si="16"/>
        <v>D33A</v>
      </c>
      <c r="E1029" s="1" t="s">
        <v>2167</v>
      </c>
      <c r="F1029" s="1" t="s">
        <v>2168</v>
      </c>
    </row>
    <row r="1030" spans="1:6" ht="15" customHeight="1" x14ac:dyDescent="0.35">
      <c r="A1030" s="1" t="s">
        <v>75</v>
      </c>
      <c r="B1030" s="1" t="s">
        <v>76</v>
      </c>
      <c r="C1030" s="1" t="s">
        <v>221</v>
      </c>
      <c r="D1030" s="1" t="str">
        <f t="shared" si="16"/>
        <v>D33A</v>
      </c>
      <c r="E1030" s="1" t="s">
        <v>2165</v>
      </c>
      <c r="F1030" s="1" t="s">
        <v>2166</v>
      </c>
    </row>
    <row r="1031" spans="1:6" ht="15" customHeight="1" x14ac:dyDescent="0.35">
      <c r="A1031" s="1" t="s">
        <v>75</v>
      </c>
      <c r="B1031" s="1" t="s">
        <v>76</v>
      </c>
      <c r="C1031" s="1" t="s">
        <v>221</v>
      </c>
      <c r="D1031" s="1" t="str">
        <f t="shared" si="16"/>
        <v>D33A</v>
      </c>
      <c r="E1031" s="1" t="s">
        <v>2163</v>
      </c>
      <c r="F1031" s="1" t="s">
        <v>2164</v>
      </c>
    </row>
    <row r="1032" spans="1:6" ht="15" customHeight="1" x14ac:dyDescent="0.35">
      <c r="A1032" s="1" t="s">
        <v>75</v>
      </c>
      <c r="B1032" s="1" t="s">
        <v>76</v>
      </c>
      <c r="C1032" s="1" t="s">
        <v>221</v>
      </c>
      <c r="D1032" s="1" t="str">
        <f t="shared" si="16"/>
        <v>D33A</v>
      </c>
      <c r="E1032" s="1" t="s">
        <v>2161</v>
      </c>
      <c r="F1032" s="1" t="s">
        <v>2162</v>
      </c>
    </row>
    <row r="1033" spans="1:6" ht="15" customHeight="1" x14ac:dyDescent="0.35">
      <c r="A1033" s="1" t="s">
        <v>75</v>
      </c>
      <c r="B1033" s="1" t="s">
        <v>76</v>
      </c>
      <c r="C1033" s="1" t="s">
        <v>221</v>
      </c>
      <c r="D1033" s="1" t="str">
        <f t="shared" si="16"/>
        <v>D33A</v>
      </c>
      <c r="E1033" s="1" t="s">
        <v>2159</v>
      </c>
      <c r="F1033" s="1" t="s">
        <v>2160</v>
      </c>
    </row>
    <row r="1034" spans="1:6" ht="15" customHeight="1" x14ac:dyDescent="0.35">
      <c r="A1034" s="1" t="s">
        <v>75</v>
      </c>
      <c r="B1034" s="1" t="s">
        <v>76</v>
      </c>
      <c r="C1034" s="1" t="s">
        <v>221</v>
      </c>
      <c r="D1034" s="1" t="str">
        <f t="shared" si="16"/>
        <v>D33A</v>
      </c>
      <c r="E1034" s="1" t="s">
        <v>2157</v>
      </c>
      <c r="F1034" s="1" t="s">
        <v>2158</v>
      </c>
    </row>
    <row r="1035" spans="1:6" ht="15" customHeight="1" x14ac:dyDescent="0.35">
      <c r="A1035" s="1" t="s">
        <v>75</v>
      </c>
      <c r="B1035" s="1" t="s">
        <v>76</v>
      </c>
      <c r="C1035" s="1" t="s">
        <v>221</v>
      </c>
      <c r="D1035" s="1" t="str">
        <f t="shared" si="16"/>
        <v>D33A</v>
      </c>
      <c r="E1035" s="1" t="s">
        <v>2155</v>
      </c>
      <c r="F1035" s="1" t="s">
        <v>2156</v>
      </c>
    </row>
    <row r="1036" spans="1:6" ht="15" customHeight="1" x14ac:dyDescent="0.35">
      <c r="A1036" s="1" t="s">
        <v>75</v>
      </c>
      <c r="B1036" s="1" t="s">
        <v>76</v>
      </c>
      <c r="C1036" s="1" t="s">
        <v>221</v>
      </c>
      <c r="D1036" s="1" t="str">
        <f t="shared" si="16"/>
        <v>D33A</v>
      </c>
      <c r="E1036" s="1" t="s">
        <v>2153</v>
      </c>
      <c r="F1036" s="1" t="s">
        <v>2154</v>
      </c>
    </row>
    <row r="1037" spans="1:6" ht="15" customHeight="1" x14ac:dyDescent="0.35">
      <c r="A1037" s="1" t="s">
        <v>75</v>
      </c>
      <c r="B1037" s="1" t="s">
        <v>76</v>
      </c>
      <c r="C1037" s="1" t="s">
        <v>221</v>
      </c>
      <c r="D1037" s="1" t="str">
        <f t="shared" si="16"/>
        <v>D33A</v>
      </c>
      <c r="E1037" s="1" t="s">
        <v>2151</v>
      </c>
      <c r="F1037" s="1" t="s">
        <v>2152</v>
      </c>
    </row>
    <row r="1038" spans="1:6" ht="15" customHeight="1" x14ac:dyDescent="0.35">
      <c r="A1038" s="1" t="s">
        <v>75</v>
      </c>
      <c r="B1038" s="1" t="s">
        <v>76</v>
      </c>
      <c r="C1038" s="1" t="s">
        <v>221</v>
      </c>
      <c r="D1038" s="1" t="str">
        <f t="shared" si="16"/>
        <v>D33A</v>
      </c>
      <c r="E1038" s="1" t="s">
        <v>2149</v>
      </c>
      <c r="F1038" s="1" t="s">
        <v>2150</v>
      </c>
    </row>
    <row r="1039" spans="1:6" ht="15" customHeight="1" x14ac:dyDescent="0.35">
      <c r="A1039" s="1" t="s">
        <v>75</v>
      </c>
      <c r="B1039" s="1" t="s">
        <v>76</v>
      </c>
      <c r="C1039" s="1" t="s">
        <v>221</v>
      </c>
      <c r="D1039" s="1" t="str">
        <f t="shared" si="16"/>
        <v>D33A</v>
      </c>
      <c r="E1039" s="1" t="s">
        <v>2147</v>
      </c>
      <c r="F1039" s="1" t="s">
        <v>2148</v>
      </c>
    </row>
    <row r="1040" spans="1:6" ht="15" customHeight="1" x14ac:dyDescent="0.35">
      <c r="A1040" s="1" t="s">
        <v>75</v>
      </c>
      <c r="B1040" s="1" t="s">
        <v>76</v>
      </c>
      <c r="C1040" s="1" t="s">
        <v>221</v>
      </c>
      <c r="D1040" s="1" t="str">
        <f t="shared" si="16"/>
        <v>D33A</v>
      </c>
      <c r="E1040" s="1" t="s">
        <v>2145</v>
      </c>
      <c r="F1040" s="1" t="s">
        <v>2146</v>
      </c>
    </row>
    <row r="1041" spans="1:6" ht="15" customHeight="1" x14ac:dyDescent="0.35">
      <c r="A1041" s="1" t="s">
        <v>75</v>
      </c>
      <c r="B1041" s="1" t="s">
        <v>76</v>
      </c>
      <c r="C1041" s="1" t="s">
        <v>221</v>
      </c>
      <c r="D1041" s="1" t="str">
        <f t="shared" si="16"/>
        <v>D33A</v>
      </c>
      <c r="E1041" s="1" t="s">
        <v>2143</v>
      </c>
      <c r="F1041" s="1" t="s">
        <v>2144</v>
      </c>
    </row>
    <row r="1042" spans="1:6" ht="15" customHeight="1" x14ac:dyDescent="0.35">
      <c r="A1042" s="1" t="s">
        <v>75</v>
      </c>
      <c r="B1042" s="1" t="s">
        <v>76</v>
      </c>
      <c r="C1042" s="1" t="s">
        <v>221</v>
      </c>
      <c r="D1042" s="1" t="str">
        <f t="shared" si="16"/>
        <v>D33A</v>
      </c>
      <c r="E1042" s="1" t="s">
        <v>2141</v>
      </c>
      <c r="F1042" s="1" t="s">
        <v>2142</v>
      </c>
    </row>
    <row r="1043" spans="1:6" ht="15" customHeight="1" x14ac:dyDescent="0.35">
      <c r="A1043" s="1" t="s">
        <v>75</v>
      </c>
      <c r="B1043" s="1" t="s">
        <v>76</v>
      </c>
      <c r="C1043" s="1" t="s">
        <v>221</v>
      </c>
      <c r="D1043" s="1" t="str">
        <f t="shared" si="16"/>
        <v>D33A</v>
      </c>
      <c r="E1043" s="1" t="s">
        <v>2139</v>
      </c>
      <c r="F1043" s="1" t="s">
        <v>2140</v>
      </c>
    </row>
    <row r="1044" spans="1:6" ht="15" customHeight="1" x14ac:dyDescent="0.35">
      <c r="A1044" s="1" t="s">
        <v>75</v>
      </c>
      <c r="B1044" s="1" t="s">
        <v>76</v>
      </c>
      <c r="C1044" s="1" t="s">
        <v>221</v>
      </c>
      <c r="D1044" s="1" t="str">
        <f t="shared" si="16"/>
        <v>D33A</v>
      </c>
      <c r="E1044" s="1" t="s">
        <v>2137</v>
      </c>
      <c r="F1044" s="1" t="s">
        <v>2138</v>
      </c>
    </row>
    <row r="1045" spans="1:6" ht="15" customHeight="1" x14ac:dyDescent="0.35">
      <c r="A1045" s="1" t="s">
        <v>75</v>
      </c>
      <c r="B1045" s="1" t="s">
        <v>76</v>
      </c>
      <c r="C1045" s="1" t="s">
        <v>221</v>
      </c>
      <c r="D1045" s="1" t="str">
        <f t="shared" si="16"/>
        <v>D33A</v>
      </c>
      <c r="E1045" s="1" t="s">
        <v>2135</v>
      </c>
      <c r="F1045" s="1" t="s">
        <v>2136</v>
      </c>
    </row>
    <row r="1046" spans="1:6" ht="15" customHeight="1" x14ac:dyDescent="0.35">
      <c r="A1046" s="1" t="s">
        <v>75</v>
      </c>
      <c r="B1046" s="1" t="s">
        <v>76</v>
      </c>
      <c r="C1046" s="1" t="s">
        <v>221</v>
      </c>
      <c r="D1046" s="1" t="str">
        <f t="shared" si="16"/>
        <v>D33A</v>
      </c>
      <c r="E1046" s="1" t="s">
        <v>2133</v>
      </c>
      <c r="F1046" s="1" t="s">
        <v>2134</v>
      </c>
    </row>
    <row r="1047" spans="1:6" ht="15" customHeight="1" x14ac:dyDescent="0.35">
      <c r="A1047" s="1" t="s">
        <v>75</v>
      </c>
      <c r="B1047" s="1" t="s">
        <v>76</v>
      </c>
      <c r="C1047" s="1" t="s">
        <v>221</v>
      </c>
      <c r="D1047" s="1" t="str">
        <f t="shared" si="16"/>
        <v>D33A</v>
      </c>
      <c r="E1047" s="1" t="s">
        <v>2131</v>
      </c>
      <c r="F1047" s="1" t="s">
        <v>2132</v>
      </c>
    </row>
    <row r="1048" spans="1:6" ht="15" customHeight="1" x14ac:dyDescent="0.35">
      <c r="A1048" s="1" t="s">
        <v>75</v>
      </c>
      <c r="B1048" s="1" t="s">
        <v>76</v>
      </c>
      <c r="C1048" s="1" t="s">
        <v>221</v>
      </c>
      <c r="D1048" s="1" t="str">
        <f t="shared" si="16"/>
        <v>D33A</v>
      </c>
      <c r="E1048" s="1" t="s">
        <v>2129</v>
      </c>
      <c r="F1048" s="1" t="s">
        <v>2130</v>
      </c>
    </row>
    <row r="1049" spans="1:6" ht="15" customHeight="1" x14ac:dyDescent="0.35">
      <c r="A1049" s="1" t="s">
        <v>75</v>
      </c>
      <c r="B1049" s="1" t="s">
        <v>76</v>
      </c>
      <c r="C1049" s="1" t="s">
        <v>221</v>
      </c>
      <c r="D1049" s="1" t="str">
        <f t="shared" si="16"/>
        <v>D33A</v>
      </c>
      <c r="E1049" s="1" t="s">
        <v>2127</v>
      </c>
      <c r="F1049" s="1" t="s">
        <v>2128</v>
      </c>
    </row>
    <row r="1050" spans="1:6" ht="15" customHeight="1" x14ac:dyDescent="0.35">
      <c r="A1050" s="1" t="s">
        <v>75</v>
      </c>
      <c r="B1050" s="1" t="s">
        <v>76</v>
      </c>
      <c r="C1050" s="1" t="s">
        <v>221</v>
      </c>
      <c r="D1050" s="1" t="str">
        <f t="shared" si="16"/>
        <v>D33A</v>
      </c>
      <c r="E1050" s="1" t="s">
        <v>2125</v>
      </c>
      <c r="F1050" s="1" t="s">
        <v>2126</v>
      </c>
    </row>
    <row r="1051" spans="1:6" ht="15" customHeight="1" x14ac:dyDescent="0.35">
      <c r="A1051" s="1" t="s">
        <v>75</v>
      </c>
      <c r="B1051" s="1" t="s">
        <v>76</v>
      </c>
      <c r="C1051" s="1" t="s">
        <v>221</v>
      </c>
      <c r="D1051" s="1" t="str">
        <f t="shared" si="16"/>
        <v>D33A</v>
      </c>
      <c r="E1051" s="1" t="s">
        <v>2123</v>
      </c>
      <c r="F1051" s="1" t="s">
        <v>2124</v>
      </c>
    </row>
    <row r="1052" spans="1:6" ht="15" customHeight="1" x14ac:dyDescent="0.35">
      <c r="A1052" s="1" t="s">
        <v>75</v>
      </c>
      <c r="B1052" s="1" t="s">
        <v>76</v>
      </c>
      <c r="C1052" s="1" t="s">
        <v>221</v>
      </c>
      <c r="D1052" s="1" t="str">
        <f t="shared" si="16"/>
        <v>D33A</v>
      </c>
      <c r="E1052" s="1" t="s">
        <v>2121</v>
      </c>
      <c r="F1052" s="1" t="s">
        <v>2122</v>
      </c>
    </row>
    <row r="1053" spans="1:6" ht="15" customHeight="1" x14ac:dyDescent="0.35">
      <c r="A1053" s="1" t="s">
        <v>75</v>
      </c>
      <c r="B1053" s="1" t="s">
        <v>76</v>
      </c>
      <c r="C1053" s="1" t="s">
        <v>221</v>
      </c>
      <c r="D1053" s="1" t="str">
        <f t="shared" si="16"/>
        <v>D33A</v>
      </c>
      <c r="E1053" s="1" t="s">
        <v>2119</v>
      </c>
      <c r="F1053" s="1" t="s">
        <v>2120</v>
      </c>
    </row>
    <row r="1054" spans="1:6" ht="15" customHeight="1" x14ac:dyDescent="0.35">
      <c r="A1054" s="1" t="s">
        <v>75</v>
      </c>
      <c r="B1054" s="1" t="s">
        <v>76</v>
      </c>
      <c r="C1054" s="1" t="s">
        <v>221</v>
      </c>
      <c r="D1054" s="1" t="str">
        <f t="shared" si="16"/>
        <v>D33A</v>
      </c>
      <c r="E1054" s="1" t="s">
        <v>2117</v>
      </c>
      <c r="F1054" s="1" t="s">
        <v>2118</v>
      </c>
    </row>
    <row r="1055" spans="1:6" ht="15" customHeight="1" x14ac:dyDescent="0.35">
      <c r="A1055" s="1" t="s">
        <v>75</v>
      </c>
      <c r="B1055" s="1" t="s">
        <v>76</v>
      </c>
      <c r="C1055" s="1" t="s">
        <v>221</v>
      </c>
      <c r="D1055" s="1" t="str">
        <f t="shared" si="16"/>
        <v>D33A</v>
      </c>
      <c r="E1055" s="1" t="s">
        <v>2115</v>
      </c>
      <c r="F1055" s="1" t="s">
        <v>2116</v>
      </c>
    </row>
    <row r="1056" spans="1:6" ht="15" customHeight="1" x14ac:dyDescent="0.35">
      <c r="A1056" s="1" t="s">
        <v>75</v>
      </c>
      <c r="B1056" s="1" t="s">
        <v>76</v>
      </c>
      <c r="C1056" s="1" t="s">
        <v>221</v>
      </c>
      <c r="D1056" s="1" t="str">
        <f t="shared" si="16"/>
        <v>D33A</v>
      </c>
      <c r="E1056" s="1" t="s">
        <v>2113</v>
      </c>
      <c r="F1056" s="1" t="s">
        <v>2114</v>
      </c>
    </row>
    <row r="1057" spans="1:6" ht="15" customHeight="1" x14ac:dyDescent="0.35">
      <c r="A1057" s="1" t="s">
        <v>75</v>
      </c>
      <c r="B1057" s="1" t="s">
        <v>76</v>
      </c>
      <c r="C1057" s="1" t="s">
        <v>221</v>
      </c>
      <c r="D1057" s="1" t="str">
        <f t="shared" si="16"/>
        <v>D33A</v>
      </c>
      <c r="E1057" s="1" t="s">
        <v>2111</v>
      </c>
      <c r="F1057" s="1" t="s">
        <v>2112</v>
      </c>
    </row>
    <row r="1058" spans="1:6" ht="15" customHeight="1" x14ac:dyDescent="0.35">
      <c r="A1058" s="1" t="s">
        <v>75</v>
      </c>
      <c r="B1058" s="1" t="s">
        <v>76</v>
      </c>
      <c r="C1058" s="1" t="s">
        <v>221</v>
      </c>
      <c r="D1058" s="1" t="str">
        <f t="shared" si="16"/>
        <v>D33A</v>
      </c>
      <c r="E1058" s="1" t="s">
        <v>2109</v>
      </c>
      <c r="F1058" s="1" t="s">
        <v>2110</v>
      </c>
    </row>
    <row r="1059" spans="1:6" ht="15" customHeight="1" x14ac:dyDescent="0.35">
      <c r="A1059" s="1" t="s">
        <v>75</v>
      </c>
      <c r="B1059" s="1" t="s">
        <v>76</v>
      </c>
      <c r="C1059" s="1" t="s">
        <v>221</v>
      </c>
      <c r="D1059" s="1" t="str">
        <f t="shared" si="16"/>
        <v>D33A</v>
      </c>
      <c r="E1059" s="1" t="s">
        <v>2107</v>
      </c>
      <c r="F1059" s="1" t="s">
        <v>2108</v>
      </c>
    </row>
    <row r="1060" spans="1:6" ht="15" customHeight="1" x14ac:dyDescent="0.35">
      <c r="A1060" s="1" t="s">
        <v>75</v>
      </c>
      <c r="B1060" s="1" t="s">
        <v>76</v>
      </c>
      <c r="C1060" s="1" t="s">
        <v>221</v>
      </c>
      <c r="D1060" s="1" t="str">
        <f t="shared" si="16"/>
        <v>D33A</v>
      </c>
      <c r="E1060" s="1" t="s">
        <v>2105</v>
      </c>
      <c r="F1060" s="1" t="s">
        <v>2106</v>
      </c>
    </row>
    <row r="1061" spans="1:6" ht="15" customHeight="1" x14ac:dyDescent="0.35">
      <c r="A1061" s="1" t="s">
        <v>75</v>
      </c>
      <c r="B1061" s="1" t="s">
        <v>76</v>
      </c>
      <c r="C1061" s="1" t="s">
        <v>221</v>
      </c>
      <c r="D1061" s="1" t="str">
        <f t="shared" si="16"/>
        <v>D33A</v>
      </c>
      <c r="E1061" s="1" t="s">
        <v>2103</v>
      </c>
      <c r="F1061" s="1" t="s">
        <v>2104</v>
      </c>
    </row>
    <row r="1062" spans="1:6" ht="15" customHeight="1" x14ac:dyDescent="0.35">
      <c r="A1062" s="1" t="s">
        <v>75</v>
      </c>
      <c r="B1062" s="1" t="s">
        <v>76</v>
      </c>
      <c r="C1062" s="1" t="s">
        <v>221</v>
      </c>
      <c r="D1062" s="1" t="str">
        <f t="shared" si="16"/>
        <v>D33A</v>
      </c>
      <c r="E1062" s="1" t="s">
        <v>2101</v>
      </c>
      <c r="F1062" s="1" t="s">
        <v>2102</v>
      </c>
    </row>
    <row r="1063" spans="1:6" ht="15" customHeight="1" x14ac:dyDescent="0.35">
      <c r="A1063" s="1" t="s">
        <v>75</v>
      </c>
      <c r="B1063" s="1" t="s">
        <v>76</v>
      </c>
      <c r="C1063" s="1" t="s">
        <v>221</v>
      </c>
      <c r="D1063" s="1" t="str">
        <f t="shared" si="16"/>
        <v>D33A</v>
      </c>
      <c r="E1063" s="1" t="s">
        <v>2099</v>
      </c>
      <c r="F1063" s="1" t="s">
        <v>2100</v>
      </c>
    </row>
    <row r="1064" spans="1:6" ht="15" customHeight="1" x14ac:dyDescent="0.35">
      <c r="A1064" s="1" t="s">
        <v>75</v>
      </c>
      <c r="B1064" s="1" t="s">
        <v>76</v>
      </c>
      <c r="C1064" s="1" t="s">
        <v>221</v>
      </c>
      <c r="D1064" s="1" t="str">
        <f t="shared" si="16"/>
        <v>D33A</v>
      </c>
      <c r="E1064" s="1" t="s">
        <v>2097</v>
      </c>
      <c r="F1064" s="1" t="s">
        <v>2098</v>
      </c>
    </row>
    <row r="1065" spans="1:6" ht="15" customHeight="1" x14ac:dyDescent="0.35">
      <c r="A1065" s="1" t="s">
        <v>75</v>
      </c>
      <c r="B1065" s="1" t="s">
        <v>76</v>
      </c>
      <c r="C1065" s="1" t="s">
        <v>223</v>
      </c>
      <c r="D1065" s="1" t="str">
        <f t="shared" si="16"/>
        <v>D87A</v>
      </c>
      <c r="E1065" s="1" t="s">
        <v>2095</v>
      </c>
      <c r="F1065" s="1" t="s">
        <v>2096</v>
      </c>
    </row>
    <row r="1066" spans="1:6" ht="15" customHeight="1" x14ac:dyDescent="0.35">
      <c r="A1066" s="1" t="s">
        <v>75</v>
      </c>
      <c r="B1066" s="1" t="s">
        <v>76</v>
      </c>
      <c r="C1066" s="1" t="s">
        <v>223</v>
      </c>
      <c r="D1066" s="1" t="str">
        <f t="shared" si="16"/>
        <v>D87A</v>
      </c>
      <c r="E1066" s="1" t="s">
        <v>2093</v>
      </c>
      <c r="F1066" s="1" t="s">
        <v>2094</v>
      </c>
    </row>
    <row r="1067" spans="1:6" ht="15" customHeight="1" x14ac:dyDescent="0.35">
      <c r="A1067" s="1" t="s">
        <v>75</v>
      </c>
      <c r="B1067" s="1" t="s">
        <v>76</v>
      </c>
      <c r="C1067" s="1" t="s">
        <v>223</v>
      </c>
      <c r="D1067" s="1" t="str">
        <f t="shared" si="16"/>
        <v>D87A</v>
      </c>
      <c r="E1067" s="1" t="s">
        <v>2091</v>
      </c>
      <c r="F1067" s="1" t="s">
        <v>2092</v>
      </c>
    </row>
    <row r="1068" spans="1:6" ht="15" customHeight="1" x14ac:dyDescent="0.35">
      <c r="A1068" s="1" t="s">
        <v>75</v>
      </c>
      <c r="B1068" s="1" t="s">
        <v>76</v>
      </c>
      <c r="C1068" s="1" t="s">
        <v>223</v>
      </c>
      <c r="D1068" s="1" t="str">
        <f t="shared" si="16"/>
        <v>D87A</v>
      </c>
      <c r="E1068" s="1" t="s">
        <v>2089</v>
      </c>
      <c r="F1068" s="1" t="s">
        <v>2090</v>
      </c>
    </row>
    <row r="1069" spans="1:6" ht="15" customHeight="1" x14ac:dyDescent="0.35">
      <c r="A1069" s="1" t="s">
        <v>75</v>
      </c>
      <c r="B1069" s="1" t="s">
        <v>76</v>
      </c>
      <c r="C1069" s="1" t="s">
        <v>223</v>
      </c>
      <c r="D1069" s="1" t="str">
        <f t="shared" si="16"/>
        <v>D87A</v>
      </c>
      <c r="E1069" s="1" t="s">
        <v>2087</v>
      </c>
      <c r="F1069" s="1" t="s">
        <v>2088</v>
      </c>
    </row>
    <row r="1070" spans="1:6" ht="15" customHeight="1" x14ac:dyDescent="0.35">
      <c r="A1070" s="1" t="s">
        <v>75</v>
      </c>
      <c r="B1070" s="1" t="s">
        <v>76</v>
      </c>
      <c r="C1070" s="1" t="s">
        <v>223</v>
      </c>
      <c r="D1070" s="1" t="str">
        <f t="shared" si="16"/>
        <v>D87A</v>
      </c>
      <c r="E1070" s="1" t="s">
        <v>2085</v>
      </c>
      <c r="F1070" s="1" t="s">
        <v>2086</v>
      </c>
    </row>
    <row r="1071" spans="1:6" ht="15" customHeight="1" x14ac:dyDescent="0.35">
      <c r="A1071" s="1" t="s">
        <v>75</v>
      </c>
      <c r="B1071" s="1" t="s">
        <v>76</v>
      </c>
      <c r="C1071" s="1" t="s">
        <v>223</v>
      </c>
      <c r="D1071" s="1" t="str">
        <f t="shared" si="16"/>
        <v>D87A</v>
      </c>
      <c r="E1071" s="1" t="s">
        <v>2083</v>
      </c>
      <c r="F1071" s="1" t="s">
        <v>2084</v>
      </c>
    </row>
    <row r="1072" spans="1:6" ht="15" customHeight="1" x14ac:dyDescent="0.35">
      <c r="A1072" s="1" t="s">
        <v>75</v>
      </c>
      <c r="B1072" s="1" t="s">
        <v>76</v>
      </c>
      <c r="C1072" s="1" t="s">
        <v>223</v>
      </c>
      <c r="D1072" s="1" t="str">
        <f t="shared" si="16"/>
        <v>D87A</v>
      </c>
      <c r="E1072" s="1" t="s">
        <v>2081</v>
      </c>
      <c r="F1072" s="1" t="s">
        <v>2082</v>
      </c>
    </row>
    <row r="1073" spans="1:6" ht="15" customHeight="1" x14ac:dyDescent="0.35">
      <c r="A1073" s="1" t="s">
        <v>75</v>
      </c>
      <c r="B1073" s="1" t="s">
        <v>76</v>
      </c>
      <c r="C1073" s="1" t="s">
        <v>223</v>
      </c>
      <c r="D1073" s="1" t="str">
        <f t="shared" si="16"/>
        <v>D87A</v>
      </c>
      <c r="E1073" s="1" t="s">
        <v>2079</v>
      </c>
      <c r="F1073" s="1" t="s">
        <v>2080</v>
      </c>
    </row>
    <row r="1074" spans="1:6" ht="15" customHeight="1" x14ac:dyDescent="0.35">
      <c r="A1074" s="1" t="s">
        <v>75</v>
      </c>
      <c r="B1074" s="1" t="s">
        <v>76</v>
      </c>
      <c r="C1074" s="1" t="s">
        <v>223</v>
      </c>
      <c r="D1074" s="1" t="str">
        <f t="shared" si="16"/>
        <v>D87A</v>
      </c>
      <c r="E1074" s="1" t="s">
        <v>2077</v>
      </c>
      <c r="F1074" s="1" t="s">
        <v>2078</v>
      </c>
    </row>
    <row r="1075" spans="1:6" ht="15" customHeight="1" x14ac:dyDescent="0.35">
      <c r="A1075" s="1" t="s">
        <v>75</v>
      </c>
      <c r="B1075" s="1" t="s">
        <v>76</v>
      </c>
      <c r="C1075" s="1" t="s">
        <v>223</v>
      </c>
      <c r="D1075" s="1" t="str">
        <f t="shared" si="16"/>
        <v>D87A</v>
      </c>
      <c r="E1075" s="1" t="s">
        <v>2075</v>
      </c>
      <c r="F1075" s="1" t="s">
        <v>2076</v>
      </c>
    </row>
    <row r="1076" spans="1:6" ht="15" customHeight="1" x14ac:dyDescent="0.35">
      <c r="A1076" s="1" t="s">
        <v>75</v>
      </c>
      <c r="B1076" s="1" t="s">
        <v>76</v>
      </c>
      <c r="C1076" s="1" t="s">
        <v>223</v>
      </c>
      <c r="D1076" s="1" t="str">
        <f t="shared" si="16"/>
        <v>D87A</v>
      </c>
      <c r="E1076" s="1" t="s">
        <v>2073</v>
      </c>
      <c r="F1076" s="1" t="s">
        <v>2074</v>
      </c>
    </row>
    <row r="1077" spans="1:6" ht="15" customHeight="1" x14ac:dyDescent="0.35">
      <c r="A1077" s="1" t="s">
        <v>75</v>
      </c>
      <c r="B1077" s="1" t="s">
        <v>76</v>
      </c>
      <c r="C1077" s="1" t="s">
        <v>223</v>
      </c>
      <c r="D1077" s="1" t="str">
        <f t="shared" si="16"/>
        <v>D87A</v>
      </c>
      <c r="E1077" s="1" t="s">
        <v>2071</v>
      </c>
      <c r="F1077" s="1" t="s">
        <v>2072</v>
      </c>
    </row>
    <row r="1078" spans="1:6" ht="15" customHeight="1" x14ac:dyDescent="0.35">
      <c r="A1078" s="1" t="s">
        <v>75</v>
      </c>
      <c r="B1078" s="1" t="s">
        <v>76</v>
      </c>
      <c r="C1078" s="1" t="s">
        <v>223</v>
      </c>
      <c r="D1078" s="1" t="str">
        <f t="shared" si="16"/>
        <v>D87A</v>
      </c>
      <c r="E1078" s="1" t="s">
        <v>2069</v>
      </c>
      <c r="F1078" s="1" t="s">
        <v>2070</v>
      </c>
    </row>
    <row r="1079" spans="1:6" ht="15" customHeight="1" x14ac:dyDescent="0.35">
      <c r="A1079" s="1" t="s">
        <v>75</v>
      </c>
      <c r="B1079" s="1" t="s">
        <v>76</v>
      </c>
      <c r="C1079" s="1" t="s">
        <v>223</v>
      </c>
      <c r="D1079" s="1" t="str">
        <f t="shared" si="16"/>
        <v>D87A</v>
      </c>
      <c r="E1079" s="1" t="s">
        <v>2067</v>
      </c>
      <c r="F1079" s="1" t="s">
        <v>2068</v>
      </c>
    </row>
    <row r="1080" spans="1:6" ht="15" customHeight="1" x14ac:dyDescent="0.35">
      <c r="A1080" s="1" t="s">
        <v>75</v>
      </c>
      <c r="B1080" s="1" t="s">
        <v>76</v>
      </c>
      <c r="C1080" s="1" t="s">
        <v>223</v>
      </c>
      <c r="D1080" s="1" t="str">
        <f t="shared" si="16"/>
        <v>D87A</v>
      </c>
      <c r="E1080" s="1" t="s">
        <v>2065</v>
      </c>
      <c r="F1080" s="1" t="s">
        <v>2066</v>
      </c>
    </row>
    <row r="1081" spans="1:6" ht="15" customHeight="1" x14ac:dyDescent="0.35">
      <c r="A1081" s="1" t="s">
        <v>75</v>
      </c>
      <c r="B1081" s="1" t="s">
        <v>76</v>
      </c>
      <c r="C1081" s="1" t="s">
        <v>223</v>
      </c>
      <c r="D1081" s="1" t="str">
        <f t="shared" si="16"/>
        <v>D87A</v>
      </c>
      <c r="E1081" s="1" t="s">
        <v>2063</v>
      </c>
      <c r="F1081" s="1" t="s">
        <v>2064</v>
      </c>
    </row>
    <row r="1082" spans="1:6" ht="15" customHeight="1" x14ac:dyDescent="0.35">
      <c r="A1082" s="1" t="s">
        <v>75</v>
      </c>
      <c r="B1082" s="1" t="s">
        <v>76</v>
      </c>
      <c r="C1082" s="1" t="s">
        <v>223</v>
      </c>
      <c r="D1082" s="1" t="str">
        <f t="shared" si="16"/>
        <v>D87A</v>
      </c>
      <c r="E1082" s="1" t="s">
        <v>2061</v>
      </c>
      <c r="F1082" s="1" t="s">
        <v>2062</v>
      </c>
    </row>
    <row r="1083" spans="1:6" ht="15" customHeight="1" x14ac:dyDescent="0.35">
      <c r="A1083" s="1" t="s">
        <v>75</v>
      </c>
      <c r="B1083" s="1" t="s">
        <v>76</v>
      </c>
      <c r="C1083" s="1" t="s">
        <v>223</v>
      </c>
      <c r="D1083" s="1" t="str">
        <f t="shared" si="16"/>
        <v>D87A</v>
      </c>
      <c r="E1083" s="1" t="s">
        <v>2059</v>
      </c>
      <c r="F1083" s="1" t="s">
        <v>2060</v>
      </c>
    </row>
    <row r="1084" spans="1:6" ht="15" customHeight="1" x14ac:dyDescent="0.35">
      <c r="A1084" s="1" t="s">
        <v>75</v>
      </c>
      <c r="B1084" s="1" t="s">
        <v>76</v>
      </c>
      <c r="C1084" s="1" t="s">
        <v>225</v>
      </c>
      <c r="D1084" s="1" t="str">
        <f t="shared" si="16"/>
        <v>D40A</v>
      </c>
      <c r="E1084" s="1" t="s">
        <v>2057</v>
      </c>
      <c r="F1084" s="1" t="s">
        <v>2058</v>
      </c>
    </row>
    <row r="1085" spans="1:6" ht="15" customHeight="1" x14ac:dyDescent="0.35">
      <c r="A1085" s="1" t="s">
        <v>75</v>
      </c>
      <c r="B1085" s="1" t="s">
        <v>76</v>
      </c>
      <c r="C1085" s="1" t="s">
        <v>225</v>
      </c>
      <c r="D1085" s="1" t="str">
        <f t="shared" si="16"/>
        <v>D40A</v>
      </c>
      <c r="E1085" s="1" t="s">
        <v>2055</v>
      </c>
      <c r="F1085" s="1" t="s">
        <v>2056</v>
      </c>
    </row>
    <row r="1086" spans="1:6" ht="15" customHeight="1" x14ac:dyDescent="0.35">
      <c r="A1086" s="1" t="s">
        <v>75</v>
      </c>
      <c r="B1086" s="1" t="s">
        <v>76</v>
      </c>
      <c r="C1086" s="1" t="s">
        <v>225</v>
      </c>
      <c r="D1086" s="1" t="str">
        <f t="shared" si="16"/>
        <v>D40A</v>
      </c>
      <c r="E1086" s="1" t="s">
        <v>2053</v>
      </c>
      <c r="F1086" s="1" t="s">
        <v>2054</v>
      </c>
    </row>
    <row r="1087" spans="1:6" ht="15" customHeight="1" x14ac:dyDescent="0.35">
      <c r="A1087" s="1" t="s">
        <v>75</v>
      </c>
      <c r="B1087" s="1" t="s">
        <v>76</v>
      </c>
      <c r="C1087" s="1" t="s">
        <v>225</v>
      </c>
      <c r="D1087" s="1" t="str">
        <f t="shared" si="16"/>
        <v>D40A</v>
      </c>
      <c r="E1087" s="1" t="s">
        <v>2051</v>
      </c>
      <c r="F1087" s="1" t="s">
        <v>2052</v>
      </c>
    </row>
    <row r="1088" spans="1:6" ht="15" customHeight="1" x14ac:dyDescent="0.35">
      <c r="A1088" s="1" t="s">
        <v>75</v>
      </c>
      <c r="B1088" s="1" t="s">
        <v>76</v>
      </c>
      <c r="C1088" s="1" t="s">
        <v>225</v>
      </c>
      <c r="D1088" s="1" t="str">
        <f t="shared" si="16"/>
        <v>D40A</v>
      </c>
      <c r="E1088" s="1" t="s">
        <v>2049</v>
      </c>
      <c r="F1088" s="1" t="s">
        <v>2050</v>
      </c>
    </row>
    <row r="1089" spans="1:6" ht="15" customHeight="1" x14ac:dyDescent="0.35">
      <c r="A1089" s="1" t="s">
        <v>75</v>
      </c>
      <c r="B1089" s="1" t="s">
        <v>76</v>
      </c>
      <c r="C1089" s="1" t="s">
        <v>225</v>
      </c>
      <c r="D1089" s="1" t="str">
        <f t="shared" ref="D1089:D1152" si="17">_xlfn.IFNA(VLOOKUP(C1089,Rec_Comités,2,FALSE),"-xXx-")</f>
        <v>D40A</v>
      </c>
      <c r="E1089" s="1" t="s">
        <v>2047</v>
      </c>
      <c r="F1089" s="1" t="s">
        <v>2048</v>
      </c>
    </row>
    <row r="1090" spans="1:6" ht="15" customHeight="1" x14ac:dyDescent="0.35">
      <c r="A1090" s="1" t="s">
        <v>75</v>
      </c>
      <c r="B1090" s="1" t="s">
        <v>76</v>
      </c>
      <c r="C1090" s="1" t="s">
        <v>225</v>
      </c>
      <c r="D1090" s="1" t="str">
        <f t="shared" si="17"/>
        <v>D40A</v>
      </c>
      <c r="E1090" s="1" t="s">
        <v>2045</v>
      </c>
      <c r="F1090" s="1" t="s">
        <v>2046</v>
      </c>
    </row>
    <row r="1091" spans="1:6" ht="15" customHeight="1" x14ac:dyDescent="0.35">
      <c r="A1091" s="1" t="s">
        <v>75</v>
      </c>
      <c r="B1091" s="1" t="s">
        <v>76</v>
      </c>
      <c r="C1091" s="1" t="s">
        <v>225</v>
      </c>
      <c r="D1091" s="1" t="str">
        <f t="shared" si="17"/>
        <v>D40A</v>
      </c>
      <c r="E1091" s="1" t="s">
        <v>2043</v>
      </c>
      <c r="F1091" s="1" t="s">
        <v>2044</v>
      </c>
    </row>
    <row r="1092" spans="1:6" ht="15" customHeight="1" x14ac:dyDescent="0.35">
      <c r="A1092" s="1" t="s">
        <v>75</v>
      </c>
      <c r="B1092" s="1" t="s">
        <v>76</v>
      </c>
      <c r="C1092" s="1" t="s">
        <v>225</v>
      </c>
      <c r="D1092" s="1" t="str">
        <f t="shared" si="17"/>
        <v>D40A</v>
      </c>
      <c r="E1092" s="1" t="s">
        <v>2041</v>
      </c>
      <c r="F1092" s="1" t="s">
        <v>2042</v>
      </c>
    </row>
    <row r="1093" spans="1:6" ht="15" customHeight="1" x14ac:dyDescent="0.35">
      <c r="A1093" s="1" t="s">
        <v>75</v>
      </c>
      <c r="B1093" s="1" t="s">
        <v>76</v>
      </c>
      <c r="C1093" s="1" t="s">
        <v>225</v>
      </c>
      <c r="D1093" s="1" t="str">
        <f t="shared" si="17"/>
        <v>D40A</v>
      </c>
      <c r="E1093" s="1" t="s">
        <v>2039</v>
      </c>
      <c r="F1093" s="1" t="s">
        <v>2040</v>
      </c>
    </row>
    <row r="1094" spans="1:6" ht="15" customHeight="1" x14ac:dyDescent="0.35">
      <c r="A1094" s="1" t="s">
        <v>75</v>
      </c>
      <c r="B1094" s="1" t="s">
        <v>76</v>
      </c>
      <c r="C1094" s="1" t="s">
        <v>225</v>
      </c>
      <c r="D1094" s="1" t="str">
        <f t="shared" si="17"/>
        <v>D40A</v>
      </c>
      <c r="E1094" s="1" t="s">
        <v>2037</v>
      </c>
      <c r="F1094" s="1" t="s">
        <v>2038</v>
      </c>
    </row>
    <row r="1095" spans="1:6" ht="15" customHeight="1" x14ac:dyDescent="0.35">
      <c r="A1095" s="1" t="s">
        <v>75</v>
      </c>
      <c r="B1095" s="1" t="s">
        <v>76</v>
      </c>
      <c r="C1095" s="1" t="s">
        <v>225</v>
      </c>
      <c r="D1095" s="1" t="str">
        <f t="shared" si="17"/>
        <v>D40A</v>
      </c>
      <c r="E1095" s="1" t="s">
        <v>2035</v>
      </c>
      <c r="F1095" s="1" t="s">
        <v>2036</v>
      </c>
    </row>
    <row r="1096" spans="1:6" ht="15" customHeight="1" x14ac:dyDescent="0.35">
      <c r="A1096" s="1" t="s">
        <v>75</v>
      </c>
      <c r="B1096" s="1" t="s">
        <v>76</v>
      </c>
      <c r="C1096" s="1" t="s">
        <v>225</v>
      </c>
      <c r="D1096" s="1" t="str">
        <f t="shared" si="17"/>
        <v>D40A</v>
      </c>
      <c r="E1096" s="1" t="s">
        <v>2033</v>
      </c>
      <c r="F1096" s="1" t="s">
        <v>2034</v>
      </c>
    </row>
    <row r="1097" spans="1:6" ht="15" customHeight="1" x14ac:dyDescent="0.35">
      <c r="A1097" s="1" t="s">
        <v>75</v>
      </c>
      <c r="B1097" s="1" t="s">
        <v>76</v>
      </c>
      <c r="C1097" s="1" t="s">
        <v>225</v>
      </c>
      <c r="D1097" s="1" t="str">
        <f t="shared" si="17"/>
        <v>D40A</v>
      </c>
      <c r="E1097" s="1" t="s">
        <v>2031</v>
      </c>
      <c r="F1097" s="1" t="s">
        <v>2032</v>
      </c>
    </row>
    <row r="1098" spans="1:6" ht="15" customHeight="1" x14ac:dyDescent="0.35">
      <c r="A1098" s="1" t="s">
        <v>75</v>
      </c>
      <c r="B1098" s="1" t="s">
        <v>76</v>
      </c>
      <c r="C1098" s="1" t="s">
        <v>225</v>
      </c>
      <c r="D1098" s="1" t="str">
        <f t="shared" si="17"/>
        <v>D40A</v>
      </c>
      <c r="E1098" s="1" t="s">
        <v>2029</v>
      </c>
      <c r="F1098" s="1" t="s">
        <v>2030</v>
      </c>
    </row>
    <row r="1099" spans="1:6" ht="15" customHeight="1" x14ac:dyDescent="0.35">
      <c r="A1099" s="1" t="s">
        <v>75</v>
      </c>
      <c r="B1099" s="1" t="s">
        <v>76</v>
      </c>
      <c r="C1099" s="1" t="s">
        <v>225</v>
      </c>
      <c r="D1099" s="1" t="str">
        <f t="shared" si="17"/>
        <v>D40A</v>
      </c>
      <c r="E1099" s="1" t="s">
        <v>2027</v>
      </c>
      <c r="F1099" s="1" t="s">
        <v>2028</v>
      </c>
    </row>
    <row r="1100" spans="1:6" ht="15" customHeight="1" x14ac:dyDescent="0.35">
      <c r="A1100" s="1" t="s">
        <v>75</v>
      </c>
      <c r="B1100" s="1" t="s">
        <v>76</v>
      </c>
      <c r="C1100" s="1" t="s">
        <v>225</v>
      </c>
      <c r="D1100" s="1" t="str">
        <f t="shared" si="17"/>
        <v>D40A</v>
      </c>
      <c r="E1100" s="1" t="s">
        <v>2025</v>
      </c>
      <c r="F1100" s="1" t="s">
        <v>2026</v>
      </c>
    </row>
    <row r="1101" spans="1:6" ht="15" customHeight="1" x14ac:dyDescent="0.35">
      <c r="A1101" s="1" t="s">
        <v>75</v>
      </c>
      <c r="B1101" s="1" t="s">
        <v>76</v>
      </c>
      <c r="C1101" s="1" t="s">
        <v>225</v>
      </c>
      <c r="D1101" s="1" t="str">
        <f t="shared" si="17"/>
        <v>D40A</v>
      </c>
      <c r="E1101" s="1" t="s">
        <v>2023</v>
      </c>
      <c r="F1101" s="1" t="s">
        <v>2024</v>
      </c>
    </row>
    <row r="1102" spans="1:6" ht="15" customHeight="1" x14ac:dyDescent="0.35">
      <c r="A1102" s="1" t="s">
        <v>75</v>
      </c>
      <c r="B1102" s="1" t="s">
        <v>76</v>
      </c>
      <c r="C1102" s="1" t="s">
        <v>225</v>
      </c>
      <c r="D1102" s="1" t="str">
        <f t="shared" si="17"/>
        <v>D40A</v>
      </c>
      <c r="E1102" s="1" t="s">
        <v>2021</v>
      </c>
      <c r="F1102" s="1" t="s">
        <v>2022</v>
      </c>
    </row>
    <row r="1103" spans="1:6" ht="15" customHeight="1" x14ac:dyDescent="0.35">
      <c r="A1103" s="1" t="s">
        <v>75</v>
      </c>
      <c r="B1103" s="1" t="s">
        <v>76</v>
      </c>
      <c r="C1103" s="1" t="s">
        <v>225</v>
      </c>
      <c r="D1103" s="1" t="str">
        <f t="shared" si="17"/>
        <v>D40A</v>
      </c>
      <c r="E1103" s="1" t="s">
        <v>2019</v>
      </c>
      <c r="F1103" s="1" t="s">
        <v>2020</v>
      </c>
    </row>
    <row r="1104" spans="1:6" ht="15" customHeight="1" x14ac:dyDescent="0.35">
      <c r="A1104" s="1" t="s">
        <v>75</v>
      </c>
      <c r="B1104" s="1" t="s">
        <v>76</v>
      </c>
      <c r="C1104" s="1" t="s">
        <v>225</v>
      </c>
      <c r="D1104" s="1" t="str">
        <f t="shared" si="17"/>
        <v>D40A</v>
      </c>
      <c r="E1104" s="1" t="s">
        <v>2017</v>
      </c>
      <c r="F1104" s="1" t="s">
        <v>2018</v>
      </c>
    </row>
    <row r="1105" spans="1:6" ht="15" customHeight="1" x14ac:dyDescent="0.35">
      <c r="A1105" s="1" t="s">
        <v>75</v>
      </c>
      <c r="B1105" s="1" t="s">
        <v>76</v>
      </c>
      <c r="C1105" s="1" t="s">
        <v>225</v>
      </c>
      <c r="D1105" s="1" t="str">
        <f t="shared" si="17"/>
        <v>D40A</v>
      </c>
      <c r="E1105" s="1" t="s">
        <v>2015</v>
      </c>
      <c r="F1105" s="1" t="s">
        <v>2016</v>
      </c>
    </row>
    <row r="1106" spans="1:6" ht="15" customHeight="1" x14ac:dyDescent="0.35">
      <c r="A1106" s="1" t="s">
        <v>75</v>
      </c>
      <c r="B1106" s="1" t="s">
        <v>76</v>
      </c>
      <c r="C1106" s="1" t="s">
        <v>225</v>
      </c>
      <c r="D1106" s="1" t="str">
        <f t="shared" si="17"/>
        <v>D40A</v>
      </c>
      <c r="E1106" s="1" t="s">
        <v>2013</v>
      </c>
      <c r="F1106" s="1" t="s">
        <v>2014</v>
      </c>
    </row>
    <row r="1107" spans="1:6" ht="15" customHeight="1" x14ac:dyDescent="0.35">
      <c r="A1107" s="1" t="s">
        <v>75</v>
      </c>
      <c r="B1107" s="1" t="s">
        <v>76</v>
      </c>
      <c r="C1107" s="1" t="s">
        <v>225</v>
      </c>
      <c r="D1107" s="1" t="str">
        <f t="shared" si="17"/>
        <v>D40A</v>
      </c>
      <c r="E1107" s="1" t="s">
        <v>2011</v>
      </c>
      <c r="F1107" s="1" t="s">
        <v>2012</v>
      </c>
    </row>
    <row r="1108" spans="1:6" ht="15" customHeight="1" x14ac:dyDescent="0.35">
      <c r="A1108" s="1" t="s">
        <v>75</v>
      </c>
      <c r="B1108" s="1" t="s">
        <v>76</v>
      </c>
      <c r="C1108" s="1" t="s">
        <v>225</v>
      </c>
      <c r="D1108" s="1" t="str">
        <f t="shared" si="17"/>
        <v>D40A</v>
      </c>
      <c r="E1108" s="1" t="s">
        <v>2009</v>
      </c>
      <c r="F1108" s="1" t="s">
        <v>2010</v>
      </c>
    </row>
    <row r="1109" spans="1:6" ht="15" customHeight="1" x14ac:dyDescent="0.35">
      <c r="A1109" s="1" t="s">
        <v>75</v>
      </c>
      <c r="B1109" s="1" t="s">
        <v>76</v>
      </c>
      <c r="C1109" s="1" t="s">
        <v>225</v>
      </c>
      <c r="D1109" s="1" t="str">
        <f t="shared" si="17"/>
        <v>D40A</v>
      </c>
      <c r="E1109" s="1" t="s">
        <v>2007</v>
      </c>
      <c r="F1109" s="1" t="s">
        <v>2008</v>
      </c>
    </row>
    <row r="1110" spans="1:6" ht="15" customHeight="1" x14ac:dyDescent="0.35">
      <c r="A1110" s="1" t="s">
        <v>75</v>
      </c>
      <c r="B1110" s="1" t="s">
        <v>76</v>
      </c>
      <c r="C1110" s="1" t="s">
        <v>225</v>
      </c>
      <c r="D1110" s="1" t="str">
        <f t="shared" si="17"/>
        <v>D40A</v>
      </c>
      <c r="E1110" s="1" t="s">
        <v>2005</v>
      </c>
      <c r="F1110" s="1" t="s">
        <v>2006</v>
      </c>
    </row>
    <row r="1111" spans="1:6" ht="15" customHeight="1" x14ac:dyDescent="0.35">
      <c r="A1111" s="1" t="s">
        <v>75</v>
      </c>
      <c r="B1111" s="1" t="s">
        <v>76</v>
      </c>
      <c r="C1111" s="1" t="s">
        <v>225</v>
      </c>
      <c r="D1111" s="1" t="str">
        <f t="shared" si="17"/>
        <v>D40A</v>
      </c>
      <c r="E1111" s="1" t="s">
        <v>2003</v>
      </c>
      <c r="F1111" s="1" t="s">
        <v>2004</v>
      </c>
    </row>
    <row r="1112" spans="1:6" ht="15" customHeight="1" x14ac:dyDescent="0.35">
      <c r="A1112" s="1" t="s">
        <v>75</v>
      </c>
      <c r="B1112" s="1" t="s">
        <v>76</v>
      </c>
      <c r="C1112" s="1" t="s">
        <v>225</v>
      </c>
      <c r="D1112" s="1" t="str">
        <f t="shared" si="17"/>
        <v>D40A</v>
      </c>
      <c r="E1112" s="1" t="s">
        <v>2001</v>
      </c>
      <c r="F1112" s="1" t="s">
        <v>2002</v>
      </c>
    </row>
    <row r="1113" spans="1:6" ht="15" customHeight="1" x14ac:dyDescent="0.35">
      <c r="A1113" s="1" t="s">
        <v>75</v>
      </c>
      <c r="B1113" s="1" t="s">
        <v>76</v>
      </c>
      <c r="C1113" s="1" t="s">
        <v>225</v>
      </c>
      <c r="D1113" s="1" t="str">
        <f t="shared" si="17"/>
        <v>D40A</v>
      </c>
      <c r="E1113" s="1" t="s">
        <v>1999</v>
      </c>
      <c r="F1113" s="1" t="s">
        <v>2000</v>
      </c>
    </row>
    <row r="1114" spans="1:6" ht="15" customHeight="1" x14ac:dyDescent="0.35">
      <c r="A1114" s="1" t="s">
        <v>75</v>
      </c>
      <c r="B1114" s="1" t="s">
        <v>76</v>
      </c>
      <c r="C1114" s="1" t="s">
        <v>225</v>
      </c>
      <c r="D1114" s="1" t="str">
        <f t="shared" si="17"/>
        <v>D40A</v>
      </c>
      <c r="E1114" s="1" t="s">
        <v>1997</v>
      </c>
      <c r="F1114" s="1" t="s">
        <v>1998</v>
      </c>
    </row>
    <row r="1115" spans="1:6" ht="15" customHeight="1" x14ac:dyDescent="0.35">
      <c r="A1115" s="1" t="s">
        <v>75</v>
      </c>
      <c r="B1115" s="1" t="s">
        <v>76</v>
      </c>
      <c r="C1115" s="1" t="s">
        <v>225</v>
      </c>
      <c r="D1115" s="1" t="str">
        <f t="shared" si="17"/>
        <v>D40A</v>
      </c>
      <c r="E1115" s="1" t="s">
        <v>1995</v>
      </c>
      <c r="F1115" s="1" t="s">
        <v>1996</v>
      </c>
    </row>
    <row r="1116" spans="1:6" ht="15" customHeight="1" x14ac:dyDescent="0.35">
      <c r="A1116" s="1" t="s">
        <v>75</v>
      </c>
      <c r="B1116" s="1" t="s">
        <v>76</v>
      </c>
      <c r="C1116" s="1" t="s">
        <v>225</v>
      </c>
      <c r="D1116" s="1" t="str">
        <f t="shared" si="17"/>
        <v>D40A</v>
      </c>
      <c r="E1116" s="1" t="s">
        <v>1993</v>
      </c>
      <c r="F1116" s="1" t="s">
        <v>1994</v>
      </c>
    </row>
    <row r="1117" spans="1:6" ht="15" customHeight="1" x14ac:dyDescent="0.35">
      <c r="A1117" s="1" t="s">
        <v>75</v>
      </c>
      <c r="B1117" s="1" t="s">
        <v>76</v>
      </c>
      <c r="C1117" s="1" t="s">
        <v>225</v>
      </c>
      <c r="D1117" s="1" t="str">
        <f t="shared" si="17"/>
        <v>D40A</v>
      </c>
      <c r="E1117" s="1" t="s">
        <v>1991</v>
      </c>
      <c r="F1117" s="1" t="s">
        <v>1992</v>
      </c>
    </row>
    <row r="1118" spans="1:6" ht="15" customHeight="1" x14ac:dyDescent="0.35">
      <c r="A1118" s="1" t="s">
        <v>75</v>
      </c>
      <c r="B1118" s="1" t="s">
        <v>76</v>
      </c>
      <c r="C1118" s="1" t="s">
        <v>225</v>
      </c>
      <c r="D1118" s="1" t="str">
        <f t="shared" si="17"/>
        <v>D40A</v>
      </c>
      <c r="E1118" s="1" t="s">
        <v>1989</v>
      </c>
      <c r="F1118" s="1" t="s">
        <v>1990</v>
      </c>
    </row>
    <row r="1119" spans="1:6" ht="15" customHeight="1" x14ac:dyDescent="0.35">
      <c r="A1119" s="1" t="s">
        <v>75</v>
      </c>
      <c r="B1119" s="1" t="s">
        <v>76</v>
      </c>
      <c r="C1119" s="1" t="s">
        <v>225</v>
      </c>
      <c r="D1119" s="1" t="str">
        <f t="shared" si="17"/>
        <v>D40A</v>
      </c>
      <c r="E1119" s="1" t="s">
        <v>1987</v>
      </c>
      <c r="F1119" s="1" t="s">
        <v>1988</v>
      </c>
    </row>
    <row r="1120" spans="1:6" ht="15" customHeight="1" x14ac:dyDescent="0.35">
      <c r="A1120" s="1" t="s">
        <v>75</v>
      </c>
      <c r="B1120" s="1" t="s">
        <v>76</v>
      </c>
      <c r="C1120" s="1" t="s">
        <v>225</v>
      </c>
      <c r="D1120" s="1" t="str">
        <f t="shared" si="17"/>
        <v>D40A</v>
      </c>
      <c r="E1120" s="1" t="s">
        <v>1985</v>
      </c>
      <c r="F1120" s="1" t="s">
        <v>1986</v>
      </c>
    </row>
    <row r="1121" spans="1:6" ht="15" customHeight="1" x14ac:dyDescent="0.35">
      <c r="A1121" s="1" t="s">
        <v>75</v>
      </c>
      <c r="B1121" s="1" t="s">
        <v>76</v>
      </c>
      <c r="C1121" s="1" t="s">
        <v>225</v>
      </c>
      <c r="D1121" s="1" t="str">
        <f t="shared" si="17"/>
        <v>D40A</v>
      </c>
      <c r="E1121" s="1" t="s">
        <v>1983</v>
      </c>
      <c r="F1121" s="1" t="s">
        <v>1984</v>
      </c>
    </row>
    <row r="1122" spans="1:6" ht="15" customHeight="1" x14ac:dyDescent="0.35">
      <c r="A1122" s="1" t="s">
        <v>75</v>
      </c>
      <c r="B1122" s="1" t="s">
        <v>76</v>
      </c>
      <c r="C1122" s="1" t="s">
        <v>227</v>
      </c>
      <c r="D1122" s="1" t="str">
        <f t="shared" si="17"/>
        <v>D47A</v>
      </c>
      <c r="E1122" s="1" t="s">
        <v>1981</v>
      </c>
      <c r="F1122" s="1" t="s">
        <v>1982</v>
      </c>
    </row>
    <row r="1123" spans="1:6" ht="15" customHeight="1" x14ac:dyDescent="0.35">
      <c r="A1123" s="1" t="s">
        <v>75</v>
      </c>
      <c r="B1123" s="1" t="s">
        <v>76</v>
      </c>
      <c r="C1123" s="1" t="s">
        <v>227</v>
      </c>
      <c r="D1123" s="1" t="str">
        <f t="shared" si="17"/>
        <v>D47A</v>
      </c>
      <c r="E1123" s="1" t="s">
        <v>1979</v>
      </c>
      <c r="F1123" s="1" t="s">
        <v>1980</v>
      </c>
    </row>
    <row r="1124" spans="1:6" ht="15" customHeight="1" x14ac:dyDescent="0.35">
      <c r="A1124" s="1" t="s">
        <v>75</v>
      </c>
      <c r="B1124" s="1" t="s">
        <v>76</v>
      </c>
      <c r="C1124" s="1" t="s">
        <v>227</v>
      </c>
      <c r="D1124" s="1" t="str">
        <f t="shared" si="17"/>
        <v>D47A</v>
      </c>
      <c r="E1124" s="1" t="s">
        <v>1977</v>
      </c>
      <c r="F1124" s="1" t="s">
        <v>1978</v>
      </c>
    </row>
    <row r="1125" spans="1:6" ht="15" customHeight="1" x14ac:dyDescent="0.35">
      <c r="A1125" s="1" t="s">
        <v>75</v>
      </c>
      <c r="B1125" s="1" t="s">
        <v>76</v>
      </c>
      <c r="C1125" s="1" t="s">
        <v>227</v>
      </c>
      <c r="D1125" s="1" t="str">
        <f t="shared" si="17"/>
        <v>D47A</v>
      </c>
      <c r="E1125" s="1" t="s">
        <v>1975</v>
      </c>
      <c r="F1125" s="1" t="s">
        <v>1976</v>
      </c>
    </row>
    <row r="1126" spans="1:6" ht="15" customHeight="1" x14ac:dyDescent="0.35">
      <c r="A1126" s="1" t="s">
        <v>75</v>
      </c>
      <c r="B1126" s="1" t="s">
        <v>76</v>
      </c>
      <c r="C1126" s="1" t="s">
        <v>227</v>
      </c>
      <c r="D1126" s="1" t="str">
        <f t="shared" si="17"/>
        <v>D47A</v>
      </c>
      <c r="E1126" s="1" t="s">
        <v>1973</v>
      </c>
      <c r="F1126" s="1" t="s">
        <v>1974</v>
      </c>
    </row>
    <row r="1127" spans="1:6" ht="15" customHeight="1" x14ac:dyDescent="0.35">
      <c r="A1127" s="1" t="s">
        <v>75</v>
      </c>
      <c r="B1127" s="1" t="s">
        <v>76</v>
      </c>
      <c r="C1127" s="1" t="s">
        <v>227</v>
      </c>
      <c r="D1127" s="1" t="str">
        <f t="shared" si="17"/>
        <v>D47A</v>
      </c>
      <c r="E1127" s="1" t="s">
        <v>1971</v>
      </c>
      <c r="F1127" s="1" t="s">
        <v>1972</v>
      </c>
    </row>
    <row r="1128" spans="1:6" ht="15" customHeight="1" x14ac:dyDescent="0.35">
      <c r="A1128" s="1" t="s">
        <v>75</v>
      </c>
      <c r="B1128" s="1" t="s">
        <v>76</v>
      </c>
      <c r="C1128" s="1" t="s">
        <v>227</v>
      </c>
      <c r="D1128" s="1" t="str">
        <f t="shared" si="17"/>
        <v>D47A</v>
      </c>
      <c r="E1128" s="1" t="s">
        <v>1969</v>
      </c>
      <c r="F1128" s="1" t="s">
        <v>1970</v>
      </c>
    </row>
    <row r="1129" spans="1:6" ht="15" customHeight="1" x14ac:dyDescent="0.35">
      <c r="A1129" s="1" t="s">
        <v>75</v>
      </c>
      <c r="B1129" s="1" t="s">
        <v>76</v>
      </c>
      <c r="C1129" s="1" t="s">
        <v>227</v>
      </c>
      <c r="D1129" s="1" t="str">
        <f t="shared" si="17"/>
        <v>D47A</v>
      </c>
      <c r="E1129" s="1" t="s">
        <v>1967</v>
      </c>
      <c r="F1129" s="1" t="s">
        <v>1968</v>
      </c>
    </row>
    <row r="1130" spans="1:6" ht="15" customHeight="1" x14ac:dyDescent="0.35">
      <c r="A1130" s="1" t="s">
        <v>75</v>
      </c>
      <c r="B1130" s="1" t="s">
        <v>76</v>
      </c>
      <c r="C1130" s="1" t="s">
        <v>227</v>
      </c>
      <c r="D1130" s="1" t="str">
        <f t="shared" si="17"/>
        <v>D47A</v>
      </c>
      <c r="E1130" s="1" t="s">
        <v>1965</v>
      </c>
      <c r="F1130" s="1" t="s">
        <v>1966</v>
      </c>
    </row>
    <row r="1131" spans="1:6" ht="15" customHeight="1" x14ac:dyDescent="0.35">
      <c r="A1131" s="1" t="s">
        <v>75</v>
      </c>
      <c r="B1131" s="1" t="s">
        <v>76</v>
      </c>
      <c r="C1131" s="1" t="s">
        <v>227</v>
      </c>
      <c r="D1131" s="1" t="str">
        <f t="shared" si="17"/>
        <v>D47A</v>
      </c>
      <c r="E1131" s="1" t="s">
        <v>1963</v>
      </c>
      <c r="F1131" s="1" t="s">
        <v>1964</v>
      </c>
    </row>
    <row r="1132" spans="1:6" ht="15" customHeight="1" x14ac:dyDescent="0.35">
      <c r="A1132" s="1" t="s">
        <v>75</v>
      </c>
      <c r="B1132" s="1" t="s">
        <v>76</v>
      </c>
      <c r="C1132" s="1" t="s">
        <v>227</v>
      </c>
      <c r="D1132" s="1" t="str">
        <f t="shared" si="17"/>
        <v>D47A</v>
      </c>
      <c r="E1132" s="1" t="s">
        <v>1961</v>
      </c>
      <c r="F1132" s="1" t="s">
        <v>1962</v>
      </c>
    </row>
    <row r="1133" spans="1:6" ht="15" customHeight="1" x14ac:dyDescent="0.35">
      <c r="A1133" s="1" t="s">
        <v>75</v>
      </c>
      <c r="B1133" s="1" t="s">
        <v>76</v>
      </c>
      <c r="C1133" s="1" t="s">
        <v>227</v>
      </c>
      <c r="D1133" s="1" t="str">
        <f t="shared" si="17"/>
        <v>D47A</v>
      </c>
      <c r="E1133" s="1" t="s">
        <v>1959</v>
      </c>
      <c r="F1133" s="1" t="s">
        <v>1960</v>
      </c>
    </row>
    <row r="1134" spans="1:6" ht="15" customHeight="1" x14ac:dyDescent="0.35">
      <c r="A1134" s="1" t="s">
        <v>75</v>
      </c>
      <c r="B1134" s="1" t="s">
        <v>76</v>
      </c>
      <c r="C1134" s="1" t="s">
        <v>227</v>
      </c>
      <c r="D1134" s="1" t="str">
        <f t="shared" si="17"/>
        <v>D47A</v>
      </c>
      <c r="E1134" s="1" t="s">
        <v>1957</v>
      </c>
      <c r="F1134" s="1" t="s">
        <v>1958</v>
      </c>
    </row>
    <row r="1135" spans="1:6" ht="15" customHeight="1" x14ac:dyDescent="0.35">
      <c r="A1135" s="1" t="s">
        <v>75</v>
      </c>
      <c r="B1135" s="1" t="s">
        <v>76</v>
      </c>
      <c r="C1135" s="1" t="s">
        <v>227</v>
      </c>
      <c r="D1135" s="1" t="str">
        <f t="shared" si="17"/>
        <v>D47A</v>
      </c>
      <c r="E1135" s="1" t="s">
        <v>1955</v>
      </c>
      <c r="F1135" s="1" t="s">
        <v>1956</v>
      </c>
    </row>
    <row r="1136" spans="1:6" ht="15" customHeight="1" x14ac:dyDescent="0.35">
      <c r="A1136" s="1" t="s">
        <v>75</v>
      </c>
      <c r="B1136" s="1" t="s">
        <v>76</v>
      </c>
      <c r="C1136" s="1" t="s">
        <v>227</v>
      </c>
      <c r="D1136" s="1" t="str">
        <f t="shared" si="17"/>
        <v>D47A</v>
      </c>
      <c r="E1136" s="1" t="s">
        <v>1953</v>
      </c>
      <c r="F1136" s="1" t="s">
        <v>1954</v>
      </c>
    </row>
    <row r="1137" spans="1:6" ht="15" customHeight="1" x14ac:dyDescent="0.35">
      <c r="A1137" s="1" t="s">
        <v>75</v>
      </c>
      <c r="B1137" s="1" t="s">
        <v>76</v>
      </c>
      <c r="C1137" s="1" t="s">
        <v>227</v>
      </c>
      <c r="D1137" s="1" t="str">
        <f t="shared" si="17"/>
        <v>D47A</v>
      </c>
      <c r="E1137" s="1" t="s">
        <v>1951</v>
      </c>
      <c r="F1137" s="1" t="s">
        <v>1952</v>
      </c>
    </row>
    <row r="1138" spans="1:6" ht="15" customHeight="1" x14ac:dyDescent="0.35">
      <c r="A1138" s="1" t="s">
        <v>75</v>
      </c>
      <c r="B1138" s="1" t="s">
        <v>76</v>
      </c>
      <c r="C1138" s="1" t="s">
        <v>227</v>
      </c>
      <c r="D1138" s="1" t="str">
        <f t="shared" si="17"/>
        <v>D47A</v>
      </c>
      <c r="E1138" s="1" t="s">
        <v>1949</v>
      </c>
      <c r="F1138" s="1" t="s">
        <v>1950</v>
      </c>
    </row>
    <row r="1139" spans="1:6" ht="15" customHeight="1" x14ac:dyDescent="0.35">
      <c r="A1139" s="1" t="s">
        <v>75</v>
      </c>
      <c r="B1139" s="1" t="s">
        <v>76</v>
      </c>
      <c r="C1139" s="1" t="s">
        <v>227</v>
      </c>
      <c r="D1139" s="1" t="str">
        <f t="shared" si="17"/>
        <v>D47A</v>
      </c>
      <c r="E1139" s="1" t="s">
        <v>1947</v>
      </c>
      <c r="F1139" s="1" t="s">
        <v>1948</v>
      </c>
    </row>
    <row r="1140" spans="1:6" ht="15" customHeight="1" x14ac:dyDescent="0.35">
      <c r="A1140" s="1" t="s">
        <v>75</v>
      </c>
      <c r="B1140" s="1" t="s">
        <v>76</v>
      </c>
      <c r="C1140" s="1" t="s">
        <v>227</v>
      </c>
      <c r="D1140" s="1" t="str">
        <f t="shared" si="17"/>
        <v>D47A</v>
      </c>
      <c r="E1140" s="1" t="s">
        <v>1945</v>
      </c>
      <c r="F1140" s="1" t="s">
        <v>1946</v>
      </c>
    </row>
    <row r="1141" spans="1:6" ht="15" customHeight="1" x14ac:dyDescent="0.35">
      <c r="A1141" s="1" t="s">
        <v>75</v>
      </c>
      <c r="B1141" s="1" t="s">
        <v>76</v>
      </c>
      <c r="C1141" s="1" t="s">
        <v>227</v>
      </c>
      <c r="D1141" s="1" t="str">
        <f t="shared" si="17"/>
        <v>D47A</v>
      </c>
      <c r="E1141" s="1" t="s">
        <v>1943</v>
      </c>
      <c r="F1141" s="1" t="s">
        <v>1944</v>
      </c>
    </row>
    <row r="1142" spans="1:6" ht="15" customHeight="1" x14ac:dyDescent="0.35">
      <c r="A1142" s="1" t="s">
        <v>75</v>
      </c>
      <c r="B1142" s="1" t="s">
        <v>76</v>
      </c>
      <c r="C1142" s="1" t="s">
        <v>227</v>
      </c>
      <c r="D1142" s="1" t="str">
        <f t="shared" si="17"/>
        <v>D47A</v>
      </c>
      <c r="E1142" s="1" t="s">
        <v>1941</v>
      </c>
      <c r="F1142" s="1" t="s">
        <v>1942</v>
      </c>
    </row>
    <row r="1143" spans="1:6" ht="15" customHeight="1" x14ac:dyDescent="0.35">
      <c r="A1143" s="1" t="s">
        <v>75</v>
      </c>
      <c r="B1143" s="1" t="s">
        <v>76</v>
      </c>
      <c r="C1143" s="1" t="s">
        <v>227</v>
      </c>
      <c r="D1143" s="1" t="str">
        <f t="shared" si="17"/>
        <v>D47A</v>
      </c>
      <c r="E1143" s="1" t="s">
        <v>1939</v>
      </c>
      <c r="F1143" s="1" t="s">
        <v>1940</v>
      </c>
    </row>
    <row r="1144" spans="1:6" ht="15" customHeight="1" x14ac:dyDescent="0.35">
      <c r="A1144" s="1" t="s">
        <v>75</v>
      </c>
      <c r="B1144" s="1" t="s">
        <v>76</v>
      </c>
      <c r="C1144" s="1" t="s">
        <v>227</v>
      </c>
      <c r="D1144" s="1" t="str">
        <f t="shared" si="17"/>
        <v>D47A</v>
      </c>
      <c r="E1144" s="1" t="s">
        <v>1937</v>
      </c>
      <c r="F1144" s="1" t="s">
        <v>1938</v>
      </c>
    </row>
    <row r="1145" spans="1:6" ht="15" customHeight="1" x14ac:dyDescent="0.35">
      <c r="A1145" s="1" t="s">
        <v>75</v>
      </c>
      <c r="B1145" s="1" t="s">
        <v>76</v>
      </c>
      <c r="C1145" s="1" t="s">
        <v>227</v>
      </c>
      <c r="D1145" s="1" t="str">
        <f t="shared" si="17"/>
        <v>D47A</v>
      </c>
      <c r="E1145" s="1" t="s">
        <v>1935</v>
      </c>
      <c r="F1145" s="1" t="s">
        <v>1936</v>
      </c>
    </row>
    <row r="1146" spans="1:6" ht="15" customHeight="1" x14ac:dyDescent="0.35">
      <c r="A1146" s="1" t="s">
        <v>75</v>
      </c>
      <c r="B1146" s="1" t="s">
        <v>76</v>
      </c>
      <c r="C1146" s="1" t="s">
        <v>227</v>
      </c>
      <c r="D1146" s="1" t="str">
        <f t="shared" si="17"/>
        <v>D47A</v>
      </c>
      <c r="E1146" s="1" t="s">
        <v>1933</v>
      </c>
      <c r="F1146" s="1" t="s">
        <v>1934</v>
      </c>
    </row>
    <row r="1147" spans="1:6" ht="15" customHeight="1" x14ac:dyDescent="0.35">
      <c r="A1147" s="1" t="s">
        <v>75</v>
      </c>
      <c r="B1147" s="1" t="s">
        <v>76</v>
      </c>
      <c r="C1147" s="1" t="s">
        <v>227</v>
      </c>
      <c r="D1147" s="1" t="str">
        <f t="shared" si="17"/>
        <v>D47A</v>
      </c>
      <c r="E1147" s="1" t="s">
        <v>1931</v>
      </c>
      <c r="F1147" s="1" t="s">
        <v>1932</v>
      </c>
    </row>
    <row r="1148" spans="1:6" ht="15" customHeight="1" x14ac:dyDescent="0.35">
      <c r="A1148" s="1" t="s">
        <v>75</v>
      </c>
      <c r="B1148" s="1" t="s">
        <v>76</v>
      </c>
      <c r="C1148" s="1" t="s">
        <v>227</v>
      </c>
      <c r="D1148" s="1" t="str">
        <f t="shared" si="17"/>
        <v>D47A</v>
      </c>
      <c r="E1148" s="1" t="s">
        <v>1929</v>
      </c>
      <c r="F1148" s="1" t="s">
        <v>1930</v>
      </c>
    </row>
    <row r="1149" spans="1:6" ht="15" customHeight="1" x14ac:dyDescent="0.35">
      <c r="A1149" s="1" t="s">
        <v>75</v>
      </c>
      <c r="B1149" s="1" t="s">
        <v>76</v>
      </c>
      <c r="C1149" s="1" t="s">
        <v>227</v>
      </c>
      <c r="D1149" s="1" t="str">
        <f t="shared" si="17"/>
        <v>D47A</v>
      </c>
      <c r="E1149" s="1" t="s">
        <v>1927</v>
      </c>
      <c r="F1149" s="1" t="s">
        <v>1928</v>
      </c>
    </row>
    <row r="1150" spans="1:6" ht="15" customHeight="1" x14ac:dyDescent="0.35">
      <c r="A1150" s="1" t="s">
        <v>75</v>
      </c>
      <c r="B1150" s="1" t="s">
        <v>76</v>
      </c>
      <c r="C1150" s="1" t="s">
        <v>227</v>
      </c>
      <c r="D1150" s="1" t="str">
        <f t="shared" si="17"/>
        <v>D47A</v>
      </c>
      <c r="E1150" s="1" t="s">
        <v>1925</v>
      </c>
      <c r="F1150" s="1" t="s">
        <v>1926</v>
      </c>
    </row>
    <row r="1151" spans="1:6" ht="15" customHeight="1" x14ac:dyDescent="0.35">
      <c r="A1151" s="1" t="s">
        <v>75</v>
      </c>
      <c r="B1151" s="1" t="s">
        <v>76</v>
      </c>
      <c r="C1151" s="1" t="s">
        <v>227</v>
      </c>
      <c r="D1151" s="1" t="str">
        <f t="shared" si="17"/>
        <v>D47A</v>
      </c>
      <c r="E1151" s="1" t="s">
        <v>1923</v>
      </c>
      <c r="F1151" s="1" t="s">
        <v>1924</v>
      </c>
    </row>
    <row r="1152" spans="1:6" ht="15" customHeight="1" x14ac:dyDescent="0.35">
      <c r="A1152" s="1" t="s">
        <v>75</v>
      </c>
      <c r="B1152" s="1" t="s">
        <v>76</v>
      </c>
      <c r="C1152" s="1" t="s">
        <v>227</v>
      </c>
      <c r="D1152" s="1" t="str">
        <f t="shared" si="17"/>
        <v>D47A</v>
      </c>
      <c r="E1152" s="1" t="s">
        <v>1921</v>
      </c>
      <c r="F1152" s="1" t="s">
        <v>1922</v>
      </c>
    </row>
    <row r="1153" spans="1:6" ht="15" customHeight="1" x14ac:dyDescent="0.35">
      <c r="A1153" s="1" t="s">
        <v>75</v>
      </c>
      <c r="B1153" s="1" t="s">
        <v>76</v>
      </c>
      <c r="C1153" s="1" t="s">
        <v>227</v>
      </c>
      <c r="D1153" s="1" t="str">
        <f t="shared" ref="D1153:D1216" si="18">_xlfn.IFNA(VLOOKUP(C1153,Rec_Comités,2,FALSE),"-xXx-")</f>
        <v>D47A</v>
      </c>
      <c r="E1153" s="1" t="s">
        <v>1919</v>
      </c>
      <c r="F1153" s="1" t="s">
        <v>1920</v>
      </c>
    </row>
    <row r="1154" spans="1:6" ht="15" customHeight="1" x14ac:dyDescent="0.35">
      <c r="A1154" s="1" t="s">
        <v>75</v>
      </c>
      <c r="B1154" s="1" t="s">
        <v>76</v>
      </c>
      <c r="C1154" s="1" t="s">
        <v>227</v>
      </c>
      <c r="D1154" s="1" t="str">
        <f t="shared" si="18"/>
        <v>D47A</v>
      </c>
      <c r="E1154" s="1" t="s">
        <v>1917</v>
      </c>
      <c r="F1154" s="1" t="s">
        <v>1918</v>
      </c>
    </row>
    <row r="1155" spans="1:6" ht="15" customHeight="1" x14ac:dyDescent="0.35">
      <c r="A1155" s="1" t="s">
        <v>75</v>
      </c>
      <c r="B1155" s="1" t="s">
        <v>76</v>
      </c>
      <c r="C1155" s="1" t="s">
        <v>229</v>
      </c>
      <c r="D1155" s="1" t="str">
        <f t="shared" si="18"/>
        <v>D64A</v>
      </c>
      <c r="E1155" s="1" t="s">
        <v>1915</v>
      </c>
      <c r="F1155" s="1" t="s">
        <v>1916</v>
      </c>
    </row>
    <row r="1156" spans="1:6" ht="15" customHeight="1" x14ac:dyDescent="0.35">
      <c r="A1156" s="1" t="s">
        <v>75</v>
      </c>
      <c r="B1156" s="1" t="s">
        <v>76</v>
      </c>
      <c r="C1156" s="1" t="s">
        <v>229</v>
      </c>
      <c r="D1156" s="1" t="str">
        <f t="shared" si="18"/>
        <v>D64A</v>
      </c>
      <c r="E1156" s="1" t="s">
        <v>1913</v>
      </c>
      <c r="F1156" s="1" t="s">
        <v>1914</v>
      </c>
    </row>
    <row r="1157" spans="1:6" ht="15" customHeight="1" x14ac:dyDescent="0.35">
      <c r="A1157" s="1" t="s">
        <v>75</v>
      </c>
      <c r="B1157" s="1" t="s">
        <v>76</v>
      </c>
      <c r="C1157" s="1" t="s">
        <v>229</v>
      </c>
      <c r="D1157" s="1" t="str">
        <f t="shared" si="18"/>
        <v>D64A</v>
      </c>
      <c r="E1157" s="1" t="s">
        <v>1911</v>
      </c>
      <c r="F1157" s="1" t="s">
        <v>1912</v>
      </c>
    </row>
    <row r="1158" spans="1:6" ht="15" customHeight="1" x14ac:dyDescent="0.35">
      <c r="A1158" s="1" t="s">
        <v>75</v>
      </c>
      <c r="B1158" s="1" t="s">
        <v>76</v>
      </c>
      <c r="C1158" s="1" t="s">
        <v>229</v>
      </c>
      <c r="D1158" s="1" t="str">
        <f t="shared" si="18"/>
        <v>D64A</v>
      </c>
      <c r="E1158" s="1" t="s">
        <v>1909</v>
      </c>
      <c r="F1158" s="1" t="s">
        <v>1910</v>
      </c>
    </row>
    <row r="1159" spans="1:6" ht="15" customHeight="1" x14ac:dyDescent="0.35">
      <c r="A1159" s="1" t="s">
        <v>75</v>
      </c>
      <c r="B1159" s="1" t="s">
        <v>76</v>
      </c>
      <c r="C1159" s="1" t="s">
        <v>229</v>
      </c>
      <c r="D1159" s="1" t="str">
        <f t="shared" si="18"/>
        <v>D64A</v>
      </c>
      <c r="E1159" s="1" t="s">
        <v>1907</v>
      </c>
      <c r="F1159" s="1" t="s">
        <v>1908</v>
      </c>
    </row>
    <row r="1160" spans="1:6" ht="15" customHeight="1" x14ac:dyDescent="0.35">
      <c r="A1160" s="1" t="s">
        <v>75</v>
      </c>
      <c r="B1160" s="1" t="s">
        <v>76</v>
      </c>
      <c r="C1160" s="1" t="s">
        <v>229</v>
      </c>
      <c r="D1160" s="1" t="str">
        <f t="shared" si="18"/>
        <v>D64A</v>
      </c>
      <c r="E1160" s="1" t="s">
        <v>1905</v>
      </c>
      <c r="F1160" s="1" t="s">
        <v>1906</v>
      </c>
    </row>
    <row r="1161" spans="1:6" ht="15" customHeight="1" x14ac:dyDescent="0.35">
      <c r="A1161" s="1" t="s">
        <v>75</v>
      </c>
      <c r="B1161" s="1" t="s">
        <v>76</v>
      </c>
      <c r="C1161" s="1" t="s">
        <v>229</v>
      </c>
      <c r="D1161" s="1" t="str">
        <f t="shared" si="18"/>
        <v>D64A</v>
      </c>
      <c r="E1161" s="1" t="s">
        <v>1903</v>
      </c>
      <c r="F1161" s="1" t="s">
        <v>1904</v>
      </c>
    </row>
    <row r="1162" spans="1:6" ht="15" customHeight="1" x14ac:dyDescent="0.35">
      <c r="A1162" s="1" t="s">
        <v>75</v>
      </c>
      <c r="B1162" s="1" t="s">
        <v>76</v>
      </c>
      <c r="C1162" s="1" t="s">
        <v>229</v>
      </c>
      <c r="D1162" s="1" t="str">
        <f t="shared" si="18"/>
        <v>D64A</v>
      </c>
      <c r="E1162" s="1" t="s">
        <v>1901</v>
      </c>
      <c r="F1162" s="1" t="s">
        <v>1902</v>
      </c>
    </row>
    <row r="1163" spans="1:6" ht="15" customHeight="1" x14ac:dyDescent="0.35">
      <c r="A1163" s="1" t="s">
        <v>75</v>
      </c>
      <c r="B1163" s="1" t="s">
        <v>76</v>
      </c>
      <c r="C1163" s="1" t="s">
        <v>229</v>
      </c>
      <c r="D1163" s="1" t="str">
        <f t="shared" si="18"/>
        <v>D64A</v>
      </c>
      <c r="E1163" s="1" t="s">
        <v>1899</v>
      </c>
      <c r="F1163" s="1" t="s">
        <v>1900</v>
      </c>
    </row>
    <row r="1164" spans="1:6" ht="15" customHeight="1" x14ac:dyDescent="0.35">
      <c r="A1164" s="1" t="s">
        <v>75</v>
      </c>
      <c r="B1164" s="1" t="s">
        <v>76</v>
      </c>
      <c r="C1164" s="1" t="s">
        <v>229</v>
      </c>
      <c r="D1164" s="1" t="str">
        <f t="shared" si="18"/>
        <v>D64A</v>
      </c>
      <c r="E1164" s="1" t="s">
        <v>1897</v>
      </c>
      <c r="F1164" s="1" t="s">
        <v>1898</v>
      </c>
    </row>
    <row r="1165" spans="1:6" ht="15" customHeight="1" x14ac:dyDescent="0.35">
      <c r="A1165" s="1" t="s">
        <v>75</v>
      </c>
      <c r="B1165" s="1" t="s">
        <v>76</v>
      </c>
      <c r="C1165" s="1" t="s">
        <v>229</v>
      </c>
      <c r="D1165" s="1" t="str">
        <f t="shared" si="18"/>
        <v>D64A</v>
      </c>
      <c r="E1165" s="1" t="s">
        <v>1895</v>
      </c>
      <c r="F1165" s="1" t="s">
        <v>1896</v>
      </c>
    </row>
    <row r="1166" spans="1:6" ht="15" customHeight="1" x14ac:dyDescent="0.35">
      <c r="A1166" s="1" t="s">
        <v>75</v>
      </c>
      <c r="B1166" s="1" t="s">
        <v>76</v>
      </c>
      <c r="C1166" s="1" t="s">
        <v>229</v>
      </c>
      <c r="D1166" s="1" t="str">
        <f t="shared" si="18"/>
        <v>D64A</v>
      </c>
      <c r="E1166" s="1" t="s">
        <v>1893</v>
      </c>
      <c r="F1166" s="1" t="s">
        <v>1894</v>
      </c>
    </row>
    <row r="1167" spans="1:6" ht="15" customHeight="1" x14ac:dyDescent="0.35">
      <c r="A1167" s="1" t="s">
        <v>75</v>
      </c>
      <c r="B1167" s="1" t="s">
        <v>76</v>
      </c>
      <c r="C1167" s="1" t="s">
        <v>229</v>
      </c>
      <c r="D1167" s="1" t="str">
        <f t="shared" si="18"/>
        <v>D64A</v>
      </c>
      <c r="E1167" s="1" t="s">
        <v>1891</v>
      </c>
      <c r="F1167" s="1" t="s">
        <v>1892</v>
      </c>
    </row>
    <row r="1168" spans="1:6" ht="15" customHeight="1" x14ac:dyDescent="0.35">
      <c r="A1168" s="1" t="s">
        <v>75</v>
      </c>
      <c r="B1168" s="1" t="s">
        <v>76</v>
      </c>
      <c r="C1168" s="1" t="s">
        <v>229</v>
      </c>
      <c r="D1168" s="1" t="str">
        <f t="shared" si="18"/>
        <v>D64A</v>
      </c>
      <c r="E1168" s="1" t="s">
        <v>1889</v>
      </c>
      <c r="F1168" s="1" t="s">
        <v>1890</v>
      </c>
    </row>
    <row r="1169" spans="1:6" ht="15" customHeight="1" x14ac:dyDescent="0.35">
      <c r="A1169" s="1" t="s">
        <v>75</v>
      </c>
      <c r="B1169" s="1" t="s">
        <v>76</v>
      </c>
      <c r="C1169" s="1" t="s">
        <v>229</v>
      </c>
      <c r="D1169" s="1" t="str">
        <f t="shared" si="18"/>
        <v>D64A</v>
      </c>
      <c r="E1169" s="1" t="s">
        <v>1887</v>
      </c>
      <c r="F1169" s="1" t="s">
        <v>1888</v>
      </c>
    </row>
    <row r="1170" spans="1:6" ht="15" customHeight="1" x14ac:dyDescent="0.35">
      <c r="A1170" s="1" t="s">
        <v>75</v>
      </c>
      <c r="B1170" s="1" t="s">
        <v>76</v>
      </c>
      <c r="C1170" s="1" t="s">
        <v>229</v>
      </c>
      <c r="D1170" s="1" t="str">
        <f t="shared" si="18"/>
        <v>D64A</v>
      </c>
      <c r="E1170" s="1" t="s">
        <v>1885</v>
      </c>
      <c r="F1170" s="1" t="s">
        <v>1886</v>
      </c>
    </row>
    <row r="1171" spans="1:6" ht="15" customHeight="1" x14ac:dyDescent="0.35">
      <c r="A1171" s="1" t="s">
        <v>75</v>
      </c>
      <c r="B1171" s="1" t="s">
        <v>76</v>
      </c>
      <c r="C1171" s="1" t="s">
        <v>229</v>
      </c>
      <c r="D1171" s="1" t="str">
        <f t="shared" si="18"/>
        <v>D64A</v>
      </c>
      <c r="E1171" s="1" t="s">
        <v>1883</v>
      </c>
      <c r="F1171" s="1" t="s">
        <v>1884</v>
      </c>
    </row>
    <row r="1172" spans="1:6" ht="15" customHeight="1" x14ac:dyDescent="0.35">
      <c r="A1172" s="1" t="s">
        <v>75</v>
      </c>
      <c r="B1172" s="1" t="s">
        <v>76</v>
      </c>
      <c r="C1172" s="1" t="s">
        <v>229</v>
      </c>
      <c r="D1172" s="1" t="str">
        <f t="shared" si="18"/>
        <v>D64A</v>
      </c>
      <c r="E1172" s="1" t="s">
        <v>1881</v>
      </c>
      <c r="F1172" s="1" t="s">
        <v>1882</v>
      </c>
    </row>
    <row r="1173" spans="1:6" ht="15" customHeight="1" x14ac:dyDescent="0.35">
      <c r="A1173" s="1" t="s">
        <v>75</v>
      </c>
      <c r="B1173" s="1" t="s">
        <v>76</v>
      </c>
      <c r="C1173" s="1" t="s">
        <v>229</v>
      </c>
      <c r="D1173" s="1" t="str">
        <f t="shared" si="18"/>
        <v>D64A</v>
      </c>
      <c r="E1173" s="1" t="s">
        <v>1879</v>
      </c>
      <c r="F1173" s="1" t="s">
        <v>1880</v>
      </c>
    </row>
    <row r="1174" spans="1:6" ht="15" customHeight="1" x14ac:dyDescent="0.35">
      <c r="A1174" s="1" t="s">
        <v>75</v>
      </c>
      <c r="B1174" s="1" t="s">
        <v>76</v>
      </c>
      <c r="C1174" s="1" t="s">
        <v>229</v>
      </c>
      <c r="D1174" s="1" t="str">
        <f t="shared" si="18"/>
        <v>D64A</v>
      </c>
      <c r="E1174" s="1" t="s">
        <v>1877</v>
      </c>
      <c r="F1174" s="1" t="s">
        <v>1878</v>
      </c>
    </row>
    <row r="1175" spans="1:6" ht="15" customHeight="1" x14ac:dyDescent="0.35">
      <c r="A1175" s="1" t="s">
        <v>75</v>
      </c>
      <c r="B1175" s="1" t="s">
        <v>76</v>
      </c>
      <c r="C1175" s="1" t="s">
        <v>229</v>
      </c>
      <c r="D1175" s="1" t="str">
        <f t="shared" si="18"/>
        <v>D64A</v>
      </c>
      <c r="E1175" s="1" t="s">
        <v>1875</v>
      </c>
      <c r="F1175" s="1" t="s">
        <v>1876</v>
      </c>
    </row>
    <row r="1176" spans="1:6" ht="15" customHeight="1" x14ac:dyDescent="0.35">
      <c r="A1176" s="1" t="s">
        <v>75</v>
      </c>
      <c r="B1176" s="1" t="s">
        <v>76</v>
      </c>
      <c r="C1176" s="1" t="s">
        <v>229</v>
      </c>
      <c r="D1176" s="1" t="str">
        <f t="shared" si="18"/>
        <v>D64A</v>
      </c>
      <c r="E1176" s="1" t="s">
        <v>1873</v>
      </c>
      <c r="F1176" s="1" t="s">
        <v>1874</v>
      </c>
    </row>
    <row r="1177" spans="1:6" ht="15" customHeight="1" x14ac:dyDescent="0.35">
      <c r="A1177" s="1" t="s">
        <v>75</v>
      </c>
      <c r="B1177" s="1" t="s">
        <v>76</v>
      </c>
      <c r="C1177" s="1" t="s">
        <v>229</v>
      </c>
      <c r="D1177" s="1" t="str">
        <f t="shared" si="18"/>
        <v>D64A</v>
      </c>
      <c r="E1177" s="1" t="s">
        <v>1871</v>
      </c>
      <c r="F1177" s="1" t="s">
        <v>1872</v>
      </c>
    </row>
    <row r="1178" spans="1:6" ht="15" customHeight="1" x14ac:dyDescent="0.35">
      <c r="A1178" s="1" t="s">
        <v>75</v>
      </c>
      <c r="B1178" s="1" t="s">
        <v>76</v>
      </c>
      <c r="C1178" s="1" t="s">
        <v>229</v>
      </c>
      <c r="D1178" s="1" t="str">
        <f t="shared" si="18"/>
        <v>D64A</v>
      </c>
      <c r="E1178" s="1" t="s">
        <v>1869</v>
      </c>
      <c r="F1178" s="1" t="s">
        <v>1870</v>
      </c>
    </row>
    <row r="1179" spans="1:6" ht="15" customHeight="1" x14ac:dyDescent="0.35">
      <c r="A1179" s="1" t="s">
        <v>75</v>
      </c>
      <c r="B1179" s="1" t="s">
        <v>76</v>
      </c>
      <c r="C1179" s="1" t="s">
        <v>229</v>
      </c>
      <c r="D1179" s="1" t="str">
        <f t="shared" si="18"/>
        <v>D64A</v>
      </c>
      <c r="E1179" s="1" t="s">
        <v>1867</v>
      </c>
      <c r="F1179" s="1" t="s">
        <v>1868</v>
      </c>
    </row>
    <row r="1180" spans="1:6" ht="15" customHeight="1" x14ac:dyDescent="0.35">
      <c r="A1180" s="1" t="s">
        <v>75</v>
      </c>
      <c r="B1180" s="1" t="s">
        <v>76</v>
      </c>
      <c r="C1180" s="1" t="s">
        <v>229</v>
      </c>
      <c r="D1180" s="1" t="str">
        <f t="shared" si="18"/>
        <v>D64A</v>
      </c>
      <c r="E1180" s="1" t="s">
        <v>1865</v>
      </c>
      <c r="F1180" s="1" t="s">
        <v>1866</v>
      </c>
    </row>
    <row r="1181" spans="1:6" ht="15" customHeight="1" x14ac:dyDescent="0.35">
      <c r="A1181" s="1" t="s">
        <v>75</v>
      </c>
      <c r="B1181" s="1" t="s">
        <v>76</v>
      </c>
      <c r="C1181" s="1" t="s">
        <v>229</v>
      </c>
      <c r="D1181" s="1" t="str">
        <f t="shared" si="18"/>
        <v>D64A</v>
      </c>
      <c r="E1181" s="1" t="s">
        <v>1863</v>
      </c>
      <c r="F1181" s="1" t="s">
        <v>1864</v>
      </c>
    </row>
    <row r="1182" spans="1:6" ht="15" customHeight="1" x14ac:dyDescent="0.35">
      <c r="A1182" s="1" t="s">
        <v>75</v>
      </c>
      <c r="B1182" s="1" t="s">
        <v>76</v>
      </c>
      <c r="C1182" s="1" t="s">
        <v>229</v>
      </c>
      <c r="D1182" s="1" t="str">
        <f t="shared" si="18"/>
        <v>D64A</v>
      </c>
      <c r="E1182" s="1" t="s">
        <v>1861</v>
      </c>
      <c r="F1182" s="1" t="s">
        <v>1862</v>
      </c>
    </row>
    <row r="1183" spans="1:6" ht="15" customHeight="1" x14ac:dyDescent="0.35">
      <c r="A1183" s="1" t="s">
        <v>75</v>
      </c>
      <c r="B1183" s="1" t="s">
        <v>76</v>
      </c>
      <c r="C1183" s="1" t="s">
        <v>229</v>
      </c>
      <c r="D1183" s="1" t="str">
        <f t="shared" si="18"/>
        <v>D64A</v>
      </c>
      <c r="E1183" s="1" t="s">
        <v>1859</v>
      </c>
      <c r="F1183" s="1" t="s">
        <v>1860</v>
      </c>
    </row>
    <row r="1184" spans="1:6" ht="15" customHeight="1" x14ac:dyDescent="0.35">
      <c r="A1184" s="1" t="s">
        <v>75</v>
      </c>
      <c r="B1184" s="1" t="s">
        <v>76</v>
      </c>
      <c r="C1184" s="1" t="s">
        <v>229</v>
      </c>
      <c r="D1184" s="1" t="str">
        <f t="shared" si="18"/>
        <v>D64A</v>
      </c>
      <c r="E1184" s="1" t="s">
        <v>1857</v>
      </c>
      <c r="F1184" s="1" t="s">
        <v>1858</v>
      </c>
    </row>
    <row r="1185" spans="1:6" ht="15" customHeight="1" x14ac:dyDescent="0.35">
      <c r="A1185" s="1" t="s">
        <v>75</v>
      </c>
      <c r="B1185" s="1" t="s">
        <v>76</v>
      </c>
      <c r="C1185" s="1" t="s">
        <v>229</v>
      </c>
      <c r="D1185" s="1" t="str">
        <f t="shared" si="18"/>
        <v>D64A</v>
      </c>
      <c r="E1185" s="1" t="s">
        <v>1855</v>
      </c>
      <c r="F1185" s="1" t="s">
        <v>1856</v>
      </c>
    </row>
    <row r="1186" spans="1:6" ht="15" customHeight="1" x14ac:dyDescent="0.35">
      <c r="A1186" s="1" t="s">
        <v>75</v>
      </c>
      <c r="B1186" s="1" t="s">
        <v>76</v>
      </c>
      <c r="C1186" s="1" t="s">
        <v>229</v>
      </c>
      <c r="D1186" s="1" t="str">
        <f t="shared" si="18"/>
        <v>D64A</v>
      </c>
      <c r="E1186" s="1" t="s">
        <v>1853</v>
      </c>
      <c r="F1186" s="1" t="s">
        <v>1854</v>
      </c>
    </row>
    <row r="1187" spans="1:6" ht="15" customHeight="1" x14ac:dyDescent="0.35">
      <c r="A1187" s="1" t="s">
        <v>75</v>
      </c>
      <c r="B1187" s="1" t="s">
        <v>76</v>
      </c>
      <c r="C1187" s="1" t="s">
        <v>229</v>
      </c>
      <c r="D1187" s="1" t="str">
        <f t="shared" si="18"/>
        <v>D64A</v>
      </c>
      <c r="E1187" s="1" t="s">
        <v>1851</v>
      </c>
      <c r="F1187" s="1" t="s">
        <v>1852</v>
      </c>
    </row>
    <row r="1188" spans="1:6" ht="15" customHeight="1" x14ac:dyDescent="0.35">
      <c r="A1188" s="1" t="s">
        <v>75</v>
      </c>
      <c r="B1188" s="1" t="s">
        <v>76</v>
      </c>
      <c r="C1188" s="1" t="s">
        <v>229</v>
      </c>
      <c r="D1188" s="1" t="str">
        <f t="shared" si="18"/>
        <v>D64A</v>
      </c>
      <c r="E1188" s="1" t="s">
        <v>1849</v>
      </c>
      <c r="F1188" s="1" t="s">
        <v>1850</v>
      </c>
    </row>
    <row r="1189" spans="1:6" ht="15" customHeight="1" x14ac:dyDescent="0.35">
      <c r="A1189" s="1" t="s">
        <v>75</v>
      </c>
      <c r="B1189" s="1" t="s">
        <v>76</v>
      </c>
      <c r="C1189" s="1" t="s">
        <v>229</v>
      </c>
      <c r="D1189" s="1" t="str">
        <f t="shared" si="18"/>
        <v>D64A</v>
      </c>
      <c r="E1189" s="1" t="s">
        <v>1847</v>
      </c>
      <c r="F1189" s="1" t="s">
        <v>1848</v>
      </c>
    </row>
    <row r="1190" spans="1:6" ht="15" customHeight="1" x14ac:dyDescent="0.35">
      <c r="A1190" s="1" t="s">
        <v>75</v>
      </c>
      <c r="B1190" s="1" t="s">
        <v>76</v>
      </c>
      <c r="C1190" s="1" t="s">
        <v>229</v>
      </c>
      <c r="D1190" s="1" t="str">
        <f t="shared" si="18"/>
        <v>D64A</v>
      </c>
      <c r="E1190" s="1" t="s">
        <v>1845</v>
      </c>
      <c r="F1190" s="1" t="s">
        <v>1846</v>
      </c>
    </row>
    <row r="1191" spans="1:6" ht="15" customHeight="1" x14ac:dyDescent="0.35">
      <c r="A1191" s="1" t="s">
        <v>75</v>
      </c>
      <c r="B1191" s="1" t="s">
        <v>76</v>
      </c>
      <c r="C1191" s="1" t="s">
        <v>229</v>
      </c>
      <c r="D1191" s="1" t="str">
        <f t="shared" si="18"/>
        <v>D64A</v>
      </c>
      <c r="E1191" s="1" t="s">
        <v>1843</v>
      </c>
      <c r="F1191" s="1" t="s">
        <v>1844</v>
      </c>
    </row>
    <row r="1192" spans="1:6" ht="15" customHeight="1" x14ac:dyDescent="0.35">
      <c r="A1192" s="1" t="s">
        <v>75</v>
      </c>
      <c r="B1192" s="1" t="s">
        <v>76</v>
      </c>
      <c r="C1192" s="1" t="s">
        <v>229</v>
      </c>
      <c r="D1192" s="1" t="str">
        <f t="shared" si="18"/>
        <v>D64A</v>
      </c>
      <c r="E1192" s="1" t="s">
        <v>1841</v>
      </c>
      <c r="F1192" s="1" t="s">
        <v>1842</v>
      </c>
    </row>
    <row r="1193" spans="1:6" ht="15" customHeight="1" x14ac:dyDescent="0.35">
      <c r="A1193" s="1" t="s">
        <v>75</v>
      </c>
      <c r="B1193" s="1" t="s">
        <v>76</v>
      </c>
      <c r="C1193" s="1" t="s">
        <v>229</v>
      </c>
      <c r="D1193" s="1" t="str">
        <f t="shared" si="18"/>
        <v>D64A</v>
      </c>
      <c r="E1193" s="1" t="s">
        <v>1839</v>
      </c>
      <c r="F1193" s="1" t="s">
        <v>1840</v>
      </c>
    </row>
    <row r="1194" spans="1:6" ht="15" customHeight="1" x14ac:dyDescent="0.35">
      <c r="A1194" s="1" t="s">
        <v>75</v>
      </c>
      <c r="B1194" s="1" t="s">
        <v>76</v>
      </c>
      <c r="C1194" s="1" t="s">
        <v>229</v>
      </c>
      <c r="D1194" s="1" t="str">
        <f t="shared" si="18"/>
        <v>D64A</v>
      </c>
      <c r="E1194" s="1" t="s">
        <v>1837</v>
      </c>
      <c r="F1194" s="1" t="s">
        <v>1838</v>
      </c>
    </row>
    <row r="1195" spans="1:6" ht="15" customHeight="1" x14ac:dyDescent="0.35">
      <c r="A1195" s="1" t="s">
        <v>75</v>
      </c>
      <c r="B1195" s="1" t="s">
        <v>76</v>
      </c>
      <c r="C1195" s="1" t="s">
        <v>229</v>
      </c>
      <c r="D1195" s="1" t="str">
        <f t="shared" si="18"/>
        <v>D64A</v>
      </c>
      <c r="E1195" s="1" t="s">
        <v>1835</v>
      </c>
      <c r="F1195" s="1" t="s">
        <v>1836</v>
      </c>
    </row>
    <row r="1196" spans="1:6" ht="15" customHeight="1" x14ac:dyDescent="0.35">
      <c r="A1196" s="1" t="s">
        <v>75</v>
      </c>
      <c r="B1196" s="1" t="s">
        <v>76</v>
      </c>
      <c r="C1196" s="1" t="s">
        <v>229</v>
      </c>
      <c r="D1196" s="1" t="str">
        <f t="shared" si="18"/>
        <v>D64A</v>
      </c>
      <c r="E1196" s="1" t="s">
        <v>1833</v>
      </c>
      <c r="F1196" s="1" t="s">
        <v>1834</v>
      </c>
    </row>
    <row r="1197" spans="1:6" ht="15" customHeight="1" x14ac:dyDescent="0.35">
      <c r="A1197" s="1" t="s">
        <v>75</v>
      </c>
      <c r="B1197" s="1" t="s">
        <v>76</v>
      </c>
      <c r="C1197" s="1" t="s">
        <v>229</v>
      </c>
      <c r="D1197" s="1" t="str">
        <f t="shared" si="18"/>
        <v>D64A</v>
      </c>
      <c r="E1197" s="1" t="s">
        <v>1831</v>
      </c>
      <c r="F1197" s="1" t="s">
        <v>1832</v>
      </c>
    </row>
    <row r="1198" spans="1:6" ht="15" customHeight="1" x14ac:dyDescent="0.35">
      <c r="A1198" s="1" t="s">
        <v>75</v>
      </c>
      <c r="B1198" s="1" t="s">
        <v>76</v>
      </c>
      <c r="C1198" s="1" t="s">
        <v>229</v>
      </c>
      <c r="D1198" s="1" t="str">
        <f t="shared" si="18"/>
        <v>D64A</v>
      </c>
      <c r="E1198" s="1" t="s">
        <v>1829</v>
      </c>
      <c r="F1198" s="1" t="s">
        <v>1830</v>
      </c>
    </row>
    <row r="1199" spans="1:6" ht="15" customHeight="1" x14ac:dyDescent="0.35">
      <c r="A1199" s="1" t="s">
        <v>75</v>
      </c>
      <c r="B1199" s="1" t="s">
        <v>76</v>
      </c>
      <c r="C1199" s="1" t="s">
        <v>229</v>
      </c>
      <c r="D1199" s="1" t="str">
        <f t="shared" si="18"/>
        <v>D64A</v>
      </c>
      <c r="E1199" s="1" t="s">
        <v>1827</v>
      </c>
      <c r="F1199" s="1" t="s">
        <v>1828</v>
      </c>
    </row>
    <row r="1200" spans="1:6" ht="15" customHeight="1" x14ac:dyDescent="0.35">
      <c r="A1200" s="1" t="s">
        <v>75</v>
      </c>
      <c r="B1200" s="1" t="s">
        <v>76</v>
      </c>
      <c r="C1200" s="1" t="s">
        <v>229</v>
      </c>
      <c r="D1200" s="1" t="str">
        <f t="shared" si="18"/>
        <v>D64A</v>
      </c>
      <c r="E1200" s="1" t="s">
        <v>1825</v>
      </c>
      <c r="F1200" s="1" t="s">
        <v>1826</v>
      </c>
    </row>
    <row r="1201" spans="1:6" ht="15" customHeight="1" x14ac:dyDescent="0.35">
      <c r="A1201" s="1" t="s">
        <v>75</v>
      </c>
      <c r="B1201" s="1" t="s">
        <v>76</v>
      </c>
      <c r="C1201" s="1" t="s">
        <v>229</v>
      </c>
      <c r="D1201" s="1" t="str">
        <f t="shared" si="18"/>
        <v>D64A</v>
      </c>
      <c r="E1201" s="1" t="s">
        <v>1823</v>
      </c>
      <c r="F1201" s="1" t="s">
        <v>1824</v>
      </c>
    </row>
    <row r="1202" spans="1:6" ht="15" customHeight="1" x14ac:dyDescent="0.35">
      <c r="A1202" s="1" t="s">
        <v>75</v>
      </c>
      <c r="B1202" s="1" t="s">
        <v>76</v>
      </c>
      <c r="C1202" s="1" t="s">
        <v>229</v>
      </c>
      <c r="D1202" s="1" t="str">
        <f t="shared" si="18"/>
        <v>D64A</v>
      </c>
      <c r="E1202" s="1" t="s">
        <v>1821</v>
      </c>
      <c r="F1202" s="1" t="s">
        <v>1822</v>
      </c>
    </row>
    <row r="1203" spans="1:6" ht="15" customHeight="1" x14ac:dyDescent="0.35">
      <c r="A1203" s="1" t="s">
        <v>75</v>
      </c>
      <c r="B1203" s="1" t="s">
        <v>76</v>
      </c>
      <c r="C1203" s="1" t="s">
        <v>229</v>
      </c>
      <c r="D1203" s="1" t="str">
        <f t="shared" si="18"/>
        <v>D64A</v>
      </c>
      <c r="E1203" s="1" t="s">
        <v>1819</v>
      </c>
      <c r="F1203" s="1" t="s">
        <v>1820</v>
      </c>
    </row>
    <row r="1204" spans="1:6" ht="15" customHeight="1" x14ac:dyDescent="0.35">
      <c r="A1204" s="1" t="s">
        <v>75</v>
      </c>
      <c r="B1204" s="1" t="s">
        <v>76</v>
      </c>
      <c r="C1204" s="1" t="s">
        <v>229</v>
      </c>
      <c r="D1204" s="1" t="str">
        <f t="shared" si="18"/>
        <v>D64A</v>
      </c>
      <c r="E1204" s="1" t="s">
        <v>1817</v>
      </c>
      <c r="F1204" s="1" t="s">
        <v>1818</v>
      </c>
    </row>
    <row r="1205" spans="1:6" ht="15" customHeight="1" x14ac:dyDescent="0.35">
      <c r="A1205" s="1" t="s">
        <v>75</v>
      </c>
      <c r="B1205" s="1" t="s">
        <v>76</v>
      </c>
      <c r="C1205" s="1" t="s">
        <v>229</v>
      </c>
      <c r="D1205" s="1" t="str">
        <f t="shared" si="18"/>
        <v>D64A</v>
      </c>
      <c r="E1205" s="1" t="s">
        <v>1815</v>
      </c>
      <c r="F1205" s="1" t="s">
        <v>1816</v>
      </c>
    </row>
    <row r="1206" spans="1:6" ht="15" customHeight="1" x14ac:dyDescent="0.35">
      <c r="A1206" s="1" t="s">
        <v>75</v>
      </c>
      <c r="B1206" s="1" t="s">
        <v>76</v>
      </c>
      <c r="C1206" s="1" t="s">
        <v>229</v>
      </c>
      <c r="D1206" s="1" t="str">
        <f t="shared" si="18"/>
        <v>D64A</v>
      </c>
      <c r="E1206" s="1" t="s">
        <v>1813</v>
      </c>
      <c r="F1206" s="1" t="s">
        <v>1814</v>
      </c>
    </row>
    <row r="1207" spans="1:6" ht="15" customHeight="1" x14ac:dyDescent="0.35">
      <c r="A1207" s="1" t="s">
        <v>75</v>
      </c>
      <c r="B1207" s="1" t="s">
        <v>76</v>
      </c>
      <c r="C1207" s="1" t="s">
        <v>229</v>
      </c>
      <c r="D1207" s="1" t="str">
        <f t="shared" si="18"/>
        <v>D64A</v>
      </c>
      <c r="E1207" s="1" t="s">
        <v>1811</v>
      </c>
      <c r="F1207" s="1" t="s">
        <v>1812</v>
      </c>
    </row>
    <row r="1208" spans="1:6" ht="15" customHeight="1" x14ac:dyDescent="0.35">
      <c r="A1208" s="1" t="s">
        <v>75</v>
      </c>
      <c r="B1208" s="1" t="s">
        <v>76</v>
      </c>
      <c r="C1208" s="1" t="s">
        <v>229</v>
      </c>
      <c r="D1208" s="1" t="str">
        <f t="shared" si="18"/>
        <v>D64A</v>
      </c>
      <c r="E1208" s="1" t="s">
        <v>1809</v>
      </c>
      <c r="F1208" s="1" t="s">
        <v>1810</v>
      </c>
    </row>
    <row r="1209" spans="1:6" ht="15" customHeight="1" x14ac:dyDescent="0.35">
      <c r="A1209" s="1" t="s">
        <v>75</v>
      </c>
      <c r="B1209" s="1" t="s">
        <v>76</v>
      </c>
      <c r="C1209" s="1" t="s">
        <v>229</v>
      </c>
      <c r="D1209" s="1" t="str">
        <f t="shared" si="18"/>
        <v>D64A</v>
      </c>
      <c r="E1209" s="1" t="s">
        <v>1807</v>
      </c>
      <c r="F1209" s="1" t="s">
        <v>1808</v>
      </c>
    </row>
    <row r="1210" spans="1:6" ht="15" customHeight="1" x14ac:dyDescent="0.35">
      <c r="A1210" s="1" t="s">
        <v>75</v>
      </c>
      <c r="B1210" s="1" t="s">
        <v>76</v>
      </c>
      <c r="C1210" s="1" t="s">
        <v>229</v>
      </c>
      <c r="D1210" s="1" t="str">
        <f t="shared" si="18"/>
        <v>D64A</v>
      </c>
      <c r="E1210" s="1" t="s">
        <v>1805</v>
      </c>
      <c r="F1210" s="1" t="s">
        <v>1806</v>
      </c>
    </row>
    <row r="1211" spans="1:6" ht="15" customHeight="1" x14ac:dyDescent="0.35">
      <c r="A1211" s="1" t="s">
        <v>75</v>
      </c>
      <c r="B1211" s="1" t="s">
        <v>76</v>
      </c>
      <c r="C1211" s="1" t="s">
        <v>229</v>
      </c>
      <c r="D1211" s="1" t="str">
        <f t="shared" si="18"/>
        <v>D64A</v>
      </c>
      <c r="E1211" s="1" t="s">
        <v>1803</v>
      </c>
      <c r="F1211" s="1" t="s">
        <v>1804</v>
      </c>
    </row>
    <row r="1212" spans="1:6" ht="15" customHeight="1" x14ac:dyDescent="0.35">
      <c r="A1212" s="1" t="s">
        <v>75</v>
      </c>
      <c r="B1212" s="1" t="s">
        <v>76</v>
      </c>
      <c r="C1212" s="1" t="s">
        <v>229</v>
      </c>
      <c r="D1212" s="1" t="str">
        <f t="shared" si="18"/>
        <v>D64A</v>
      </c>
      <c r="E1212" s="1" t="s">
        <v>1801</v>
      </c>
      <c r="F1212" s="1" t="s">
        <v>1802</v>
      </c>
    </row>
    <row r="1213" spans="1:6" ht="15" customHeight="1" x14ac:dyDescent="0.35">
      <c r="A1213" s="1" t="s">
        <v>75</v>
      </c>
      <c r="B1213" s="1" t="s">
        <v>76</v>
      </c>
      <c r="C1213" s="1" t="s">
        <v>229</v>
      </c>
      <c r="D1213" s="1" t="str">
        <f t="shared" si="18"/>
        <v>D64A</v>
      </c>
      <c r="E1213" s="1" t="s">
        <v>1799</v>
      </c>
      <c r="F1213" s="1" t="s">
        <v>1800</v>
      </c>
    </row>
    <row r="1214" spans="1:6" ht="15" customHeight="1" x14ac:dyDescent="0.35">
      <c r="A1214" s="1" t="s">
        <v>75</v>
      </c>
      <c r="B1214" s="1" t="s">
        <v>76</v>
      </c>
      <c r="C1214" s="1" t="s">
        <v>229</v>
      </c>
      <c r="D1214" s="1" t="str">
        <f t="shared" si="18"/>
        <v>D64A</v>
      </c>
      <c r="E1214" s="1" t="s">
        <v>1797</v>
      </c>
      <c r="F1214" s="1" t="s">
        <v>1798</v>
      </c>
    </row>
    <row r="1215" spans="1:6" ht="15" customHeight="1" x14ac:dyDescent="0.35">
      <c r="A1215" s="1" t="s">
        <v>75</v>
      </c>
      <c r="B1215" s="1" t="s">
        <v>76</v>
      </c>
      <c r="C1215" s="1" t="s">
        <v>229</v>
      </c>
      <c r="D1215" s="1" t="str">
        <f t="shared" si="18"/>
        <v>D64A</v>
      </c>
      <c r="E1215" s="1" t="s">
        <v>1795</v>
      </c>
      <c r="F1215" s="1" t="s">
        <v>1796</v>
      </c>
    </row>
    <row r="1216" spans="1:6" ht="15" customHeight="1" x14ac:dyDescent="0.35">
      <c r="A1216" s="1" t="s">
        <v>75</v>
      </c>
      <c r="B1216" s="1" t="s">
        <v>76</v>
      </c>
      <c r="C1216" s="1" t="s">
        <v>229</v>
      </c>
      <c r="D1216" s="1" t="str">
        <f t="shared" si="18"/>
        <v>D64A</v>
      </c>
      <c r="E1216" s="1" t="s">
        <v>1793</v>
      </c>
      <c r="F1216" s="1" t="s">
        <v>1794</v>
      </c>
    </row>
    <row r="1217" spans="1:6" ht="15" customHeight="1" x14ac:dyDescent="0.35">
      <c r="A1217" s="1" t="s">
        <v>75</v>
      </c>
      <c r="B1217" s="1" t="s">
        <v>76</v>
      </c>
      <c r="C1217" s="1" t="s">
        <v>229</v>
      </c>
      <c r="D1217" s="1" t="str">
        <f t="shared" ref="D1217:D1280" si="19">_xlfn.IFNA(VLOOKUP(C1217,Rec_Comités,2,FALSE),"-xXx-")</f>
        <v>D64A</v>
      </c>
      <c r="E1217" s="1" t="s">
        <v>1791</v>
      </c>
      <c r="F1217" s="1" t="s">
        <v>1792</v>
      </c>
    </row>
    <row r="1218" spans="1:6" ht="15" customHeight="1" x14ac:dyDescent="0.35">
      <c r="A1218" s="1" t="s">
        <v>75</v>
      </c>
      <c r="B1218" s="1" t="s">
        <v>76</v>
      </c>
      <c r="C1218" s="1" t="s">
        <v>229</v>
      </c>
      <c r="D1218" s="1" t="str">
        <f t="shared" si="19"/>
        <v>D64A</v>
      </c>
      <c r="E1218" s="1" t="s">
        <v>1789</v>
      </c>
      <c r="F1218" s="1" t="s">
        <v>1790</v>
      </c>
    </row>
    <row r="1219" spans="1:6" ht="15" customHeight="1" x14ac:dyDescent="0.35">
      <c r="A1219" s="1" t="s">
        <v>75</v>
      </c>
      <c r="B1219" s="1" t="s">
        <v>76</v>
      </c>
      <c r="C1219" s="1" t="s">
        <v>229</v>
      </c>
      <c r="D1219" s="1" t="str">
        <f t="shared" si="19"/>
        <v>D64A</v>
      </c>
      <c r="E1219" s="1" t="s">
        <v>1787</v>
      </c>
      <c r="F1219" s="1" t="s">
        <v>1788</v>
      </c>
    </row>
    <row r="1220" spans="1:6" ht="15" customHeight="1" x14ac:dyDescent="0.35">
      <c r="A1220" s="1" t="s">
        <v>75</v>
      </c>
      <c r="B1220" s="1" t="s">
        <v>76</v>
      </c>
      <c r="C1220" s="1" t="s">
        <v>229</v>
      </c>
      <c r="D1220" s="1" t="str">
        <f t="shared" si="19"/>
        <v>D64A</v>
      </c>
      <c r="E1220" s="1" t="s">
        <v>1785</v>
      </c>
      <c r="F1220" s="1" t="s">
        <v>1786</v>
      </c>
    </row>
    <row r="1221" spans="1:6" ht="15" customHeight="1" x14ac:dyDescent="0.35">
      <c r="A1221" s="1" t="s">
        <v>75</v>
      </c>
      <c r="B1221" s="1" t="s">
        <v>76</v>
      </c>
      <c r="C1221" s="1" t="s">
        <v>229</v>
      </c>
      <c r="D1221" s="1" t="str">
        <f t="shared" si="19"/>
        <v>D64A</v>
      </c>
      <c r="E1221" s="1" t="s">
        <v>1783</v>
      </c>
      <c r="F1221" s="1" t="s">
        <v>1784</v>
      </c>
    </row>
    <row r="1222" spans="1:6" ht="15" customHeight="1" x14ac:dyDescent="0.35">
      <c r="A1222" s="1" t="s">
        <v>75</v>
      </c>
      <c r="B1222" s="1" t="s">
        <v>76</v>
      </c>
      <c r="C1222" s="1" t="s">
        <v>229</v>
      </c>
      <c r="D1222" s="1" t="str">
        <f t="shared" si="19"/>
        <v>D64A</v>
      </c>
      <c r="E1222" s="1" t="s">
        <v>1781</v>
      </c>
      <c r="F1222" s="1" t="s">
        <v>1782</v>
      </c>
    </row>
    <row r="1223" spans="1:6" ht="15" customHeight="1" x14ac:dyDescent="0.35">
      <c r="A1223" s="1" t="s">
        <v>75</v>
      </c>
      <c r="B1223" s="1" t="s">
        <v>76</v>
      </c>
      <c r="C1223" s="1" t="s">
        <v>231</v>
      </c>
      <c r="D1223" s="1" t="str">
        <f t="shared" si="19"/>
        <v>D86A</v>
      </c>
      <c r="E1223" s="1" t="s">
        <v>1779</v>
      </c>
      <c r="F1223" s="1" t="s">
        <v>1780</v>
      </c>
    </row>
    <row r="1224" spans="1:6" ht="15" customHeight="1" x14ac:dyDescent="0.35">
      <c r="A1224" s="1" t="s">
        <v>75</v>
      </c>
      <c r="B1224" s="1" t="s">
        <v>76</v>
      </c>
      <c r="C1224" s="1" t="s">
        <v>231</v>
      </c>
      <c r="D1224" s="1" t="str">
        <f t="shared" si="19"/>
        <v>D86A</v>
      </c>
      <c r="E1224" s="1" t="s">
        <v>1777</v>
      </c>
      <c r="F1224" s="1" t="s">
        <v>1778</v>
      </c>
    </row>
    <row r="1225" spans="1:6" ht="15" customHeight="1" x14ac:dyDescent="0.35">
      <c r="A1225" s="1" t="s">
        <v>75</v>
      </c>
      <c r="B1225" s="1" t="s">
        <v>76</v>
      </c>
      <c r="C1225" s="1" t="s">
        <v>231</v>
      </c>
      <c r="D1225" s="1" t="str">
        <f t="shared" si="19"/>
        <v>D86A</v>
      </c>
      <c r="E1225" s="1" t="s">
        <v>1775</v>
      </c>
      <c r="F1225" s="1" t="s">
        <v>1776</v>
      </c>
    </row>
    <row r="1226" spans="1:6" ht="15" customHeight="1" x14ac:dyDescent="0.35">
      <c r="A1226" s="1" t="s">
        <v>75</v>
      </c>
      <c r="B1226" s="1" t="s">
        <v>76</v>
      </c>
      <c r="C1226" s="1" t="s">
        <v>231</v>
      </c>
      <c r="D1226" s="1" t="str">
        <f t="shared" si="19"/>
        <v>D86A</v>
      </c>
      <c r="E1226" s="1" t="s">
        <v>1773</v>
      </c>
      <c r="F1226" s="1" t="s">
        <v>1774</v>
      </c>
    </row>
    <row r="1227" spans="1:6" ht="15" customHeight="1" x14ac:dyDescent="0.35">
      <c r="A1227" s="1" t="s">
        <v>75</v>
      </c>
      <c r="B1227" s="1" t="s">
        <v>76</v>
      </c>
      <c r="C1227" s="1" t="s">
        <v>231</v>
      </c>
      <c r="D1227" s="1" t="str">
        <f t="shared" si="19"/>
        <v>D86A</v>
      </c>
      <c r="E1227" s="1" t="s">
        <v>1771</v>
      </c>
      <c r="F1227" s="1" t="s">
        <v>1772</v>
      </c>
    </row>
    <row r="1228" spans="1:6" ht="15" customHeight="1" x14ac:dyDescent="0.35">
      <c r="A1228" s="1" t="s">
        <v>75</v>
      </c>
      <c r="B1228" s="1" t="s">
        <v>76</v>
      </c>
      <c r="C1228" s="1" t="s">
        <v>231</v>
      </c>
      <c r="D1228" s="1" t="str">
        <f t="shared" si="19"/>
        <v>D86A</v>
      </c>
      <c r="E1228" s="1" t="s">
        <v>1769</v>
      </c>
      <c r="F1228" s="1" t="s">
        <v>1770</v>
      </c>
    </row>
    <row r="1229" spans="1:6" ht="15" customHeight="1" x14ac:dyDescent="0.35">
      <c r="A1229" s="1" t="s">
        <v>75</v>
      </c>
      <c r="B1229" s="1" t="s">
        <v>76</v>
      </c>
      <c r="C1229" s="1" t="s">
        <v>231</v>
      </c>
      <c r="D1229" s="1" t="str">
        <f t="shared" si="19"/>
        <v>D86A</v>
      </c>
      <c r="E1229" s="1" t="s">
        <v>1767</v>
      </c>
      <c r="F1229" s="1" t="s">
        <v>1768</v>
      </c>
    </row>
    <row r="1230" spans="1:6" ht="15" customHeight="1" x14ac:dyDescent="0.35">
      <c r="A1230" s="1" t="s">
        <v>75</v>
      </c>
      <c r="B1230" s="1" t="s">
        <v>76</v>
      </c>
      <c r="C1230" s="1" t="s">
        <v>231</v>
      </c>
      <c r="D1230" s="1" t="str">
        <f t="shared" si="19"/>
        <v>D86A</v>
      </c>
      <c r="E1230" s="1" t="s">
        <v>1765</v>
      </c>
      <c r="F1230" s="1" t="s">
        <v>1766</v>
      </c>
    </row>
    <row r="1231" spans="1:6" ht="15" customHeight="1" x14ac:dyDescent="0.35">
      <c r="A1231" s="1" t="s">
        <v>75</v>
      </c>
      <c r="B1231" s="1" t="s">
        <v>76</v>
      </c>
      <c r="C1231" s="1" t="s">
        <v>231</v>
      </c>
      <c r="D1231" s="1" t="str">
        <f t="shared" si="19"/>
        <v>D86A</v>
      </c>
      <c r="E1231" s="1" t="s">
        <v>1763</v>
      </c>
      <c r="F1231" s="1" t="s">
        <v>1764</v>
      </c>
    </row>
    <row r="1232" spans="1:6" ht="15" customHeight="1" x14ac:dyDescent="0.35">
      <c r="A1232" s="1" t="s">
        <v>75</v>
      </c>
      <c r="B1232" s="1" t="s">
        <v>76</v>
      </c>
      <c r="C1232" s="1" t="s">
        <v>231</v>
      </c>
      <c r="D1232" s="1" t="str">
        <f t="shared" si="19"/>
        <v>D86A</v>
      </c>
      <c r="E1232" s="1" t="s">
        <v>1761</v>
      </c>
      <c r="F1232" s="1" t="s">
        <v>1762</v>
      </c>
    </row>
    <row r="1233" spans="1:6" ht="15" customHeight="1" x14ac:dyDescent="0.35">
      <c r="A1233" s="7" t="s">
        <v>77</v>
      </c>
      <c r="B1233" s="7" t="s">
        <v>78</v>
      </c>
      <c r="C1233" s="7" t="s">
        <v>77</v>
      </c>
      <c r="D1233" s="7" t="str">
        <f t="shared" si="19"/>
        <v>3027R</v>
      </c>
      <c r="E1233" s="7" t="s">
        <v>430</v>
      </c>
      <c r="F1233" s="7" t="s">
        <v>431</v>
      </c>
    </row>
    <row r="1234" spans="1:6" ht="15" customHeight="1" x14ac:dyDescent="0.35">
      <c r="A1234" s="7" t="s">
        <v>77</v>
      </c>
      <c r="B1234" s="7" t="s">
        <v>78</v>
      </c>
      <c r="C1234" s="7" t="s">
        <v>77</v>
      </c>
      <c r="D1234" s="7" t="str">
        <f t="shared" si="19"/>
        <v>3027R</v>
      </c>
      <c r="E1234" s="7" t="s">
        <v>428</v>
      </c>
      <c r="F1234" s="7" t="s">
        <v>429</v>
      </c>
    </row>
    <row r="1235" spans="1:6" ht="15" customHeight="1" x14ac:dyDescent="0.35">
      <c r="A1235" s="7" t="s">
        <v>77</v>
      </c>
      <c r="B1235" s="7" t="s">
        <v>78</v>
      </c>
      <c r="C1235" s="7" t="s">
        <v>77</v>
      </c>
      <c r="D1235" s="7" t="str">
        <f t="shared" si="19"/>
        <v>3027R</v>
      </c>
      <c r="E1235" s="7" t="s">
        <v>426</v>
      </c>
      <c r="F1235" s="7" t="s">
        <v>427</v>
      </c>
    </row>
    <row r="1236" spans="1:6" ht="15" customHeight="1" x14ac:dyDescent="0.35">
      <c r="A1236" s="7" t="s">
        <v>77</v>
      </c>
      <c r="B1236" s="7" t="s">
        <v>78</v>
      </c>
      <c r="C1236" s="7" t="s">
        <v>77</v>
      </c>
      <c r="D1236" s="7" t="str">
        <f t="shared" si="19"/>
        <v>3027R</v>
      </c>
      <c r="E1236" s="7" t="s">
        <v>424</v>
      </c>
      <c r="F1236" s="7" t="s">
        <v>425</v>
      </c>
    </row>
    <row r="1237" spans="1:6" ht="15" customHeight="1" x14ac:dyDescent="0.35">
      <c r="A1237" s="7" t="s">
        <v>77</v>
      </c>
      <c r="B1237" s="7" t="s">
        <v>78</v>
      </c>
      <c r="C1237" s="7" t="s">
        <v>77</v>
      </c>
      <c r="D1237" s="7" t="str">
        <f t="shared" si="19"/>
        <v>3027R</v>
      </c>
      <c r="E1237" s="7" t="s">
        <v>422</v>
      </c>
      <c r="F1237" s="7" t="s">
        <v>423</v>
      </c>
    </row>
    <row r="1238" spans="1:6" ht="15" customHeight="1" x14ac:dyDescent="0.35">
      <c r="A1238" s="7" t="s">
        <v>77</v>
      </c>
      <c r="B1238" s="7" t="s">
        <v>78</v>
      </c>
      <c r="C1238" s="7" t="s">
        <v>77</v>
      </c>
      <c r="D1238" s="7" t="str">
        <f t="shared" si="19"/>
        <v>3027R</v>
      </c>
      <c r="E1238" s="7" t="s">
        <v>420</v>
      </c>
      <c r="F1238" s="7" t="s">
        <v>421</v>
      </c>
    </row>
    <row r="1239" spans="1:6" ht="15" customHeight="1" x14ac:dyDescent="0.35">
      <c r="A1239" s="7" t="s">
        <v>77</v>
      </c>
      <c r="B1239" s="7" t="s">
        <v>78</v>
      </c>
      <c r="C1239" s="7" t="s">
        <v>77</v>
      </c>
      <c r="D1239" s="7" t="str">
        <f t="shared" si="19"/>
        <v>3027R</v>
      </c>
      <c r="E1239" s="7" t="s">
        <v>418</v>
      </c>
      <c r="F1239" s="7" t="s">
        <v>419</v>
      </c>
    </row>
    <row r="1240" spans="1:6" ht="15" customHeight="1" x14ac:dyDescent="0.35">
      <c r="A1240" s="7" t="s">
        <v>77</v>
      </c>
      <c r="B1240" s="7" t="s">
        <v>78</v>
      </c>
      <c r="C1240" s="7" t="s">
        <v>77</v>
      </c>
      <c r="D1240" s="7" t="str">
        <f t="shared" si="19"/>
        <v>3027R</v>
      </c>
      <c r="E1240" s="7" t="s">
        <v>416</v>
      </c>
      <c r="F1240" s="7" t="s">
        <v>417</v>
      </c>
    </row>
    <row r="1241" spans="1:6" ht="15" customHeight="1" x14ac:dyDescent="0.35">
      <c r="A1241" s="7" t="s">
        <v>77</v>
      </c>
      <c r="B1241" s="7" t="s">
        <v>78</v>
      </c>
      <c r="C1241" s="7" t="s">
        <v>77</v>
      </c>
      <c r="D1241" s="7" t="str">
        <f t="shared" si="19"/>
        <v>3027R</v>
      </c>
      <c r="E1241" s="7" t="s">
        <v>414</v>
      </c>
      <c r="F1241" s="7" t="s">
        <v>415</v>
      </c>
    </row>
    <row r="1242" spans="1:6" ht="15" customHeight="1" x14ac:dyDescent="0.35">
      <c r="A1242" s="7" t="s">
        <v>77</v>
      </c>
      <c r="B1242" s="7" t="s">
        <v>78</v>
      </c>
      <c r="C1242" s="7" t="s">
        <v>77</v>
      </c>
      <c r="D1242" s="7" t="str">
        <f t="shared" si="19"/>
        <v>3027R</v>
      </c>
      <c r="E1242" s="7" t="s">
        <v>412</v>
      </c>
      <c r="F1242" s="7" t="s">
        <v>413</v>
      </c>
    </row>
    <row r="1243" spans="1:6" ht="15" customHeight="1" x14ac:dyDescent="0.35">
      <c r="A1243" s="7" t="s">
        <v>77</v>
      </c>
      <c r="B1243" s="7" t="s">
        <v>78</v>
      </c>
      <c r="C1243" s="7" t="s">
        <v>77</v>
      </c>
      <c r="D1243" s="7" t="str">
        <f t="shared" si="19"/>
        <v>3027R</v>
      </c>
      <c r="E1243" s="7" t="s">
        <v>410</v>
      </c>
      <c r="F1243" s="7" t="s">
        <v>411</v>
      </c>
    </row>
    <row r="1244" spans="1:6" ht="15" customHeight="1" x14ac:dyDescent="0.35">
      <c r="A1244" s="7" t="s">
        <v>77</v>
      </c>
      <c r="B1244" s="7" t="s">
        <v>78</v>
      </c>
      <c r="C1244" s="7" t="s">
        <v>77</v>
      </c>
      <c r="D1244" s="7" t="str">
        <f t="shared" si="19"/>
        <v>3027R</v>
      </c>
      <c r="E1244" s="7" t="s">
        <v>408</v>
      </c>
      <c r="F1244" s="7" t="s">
        <v>409</v>
      </c>
    </row>
    <row r="1245" spans="1:6" ht="15" customHeight="1" x14ac:dyDescent="0.35">
      <c r="A1245" s="7" t="s">
        <v>77</v>
      </c>
      <c r="B1245" s="7" t="s">
        <v>78</v>
      </c>
      <c r="C1245" s="7" t="s">
        <v>77</v>
      </c>
      <c r="D1245" s="7" t="str">
        <f t="shared" si="19"/>
        <v>3027R</v>
      </c>
      <c r="E1245" s="7" t="s">
        <v>406</v>
      </c>
      <c r="F1245" s="7" t="s">
        <v>407</v>
      </c>
    </row>
    <row r="1246" spans="1:6" ht="15" customHeight="1" x14ac:dyDescent="0.35">
      <c r="A1246" s="7" t="s">
        <v>77</v>
      </c>
      <c r="B1246" s="7" t="s">
        <v>78</v>
      </c>
      <c r="C1246" s="7" t="s">
        <v>77</v>
      </c>
      <c r="D1246" s="7" t="str">
        <f t="shared" si="19"/>
        <v>3027R</v>
      </c>
      <c r="E1246" s="7" t="s">
        <v>404</v>
      </c>
      <c r="F1246" s="7" t="s">
        <v>405</v>
      </c>
    </row>
    <row r="1247" spans="1:6" ht="15" customHeight="1" x14ac:dyDescent="0.35">
      <c r="A1247" s="7" t="s">
        <v>77</v>
      </c>
      <c r="B1247" s="7" t="s">
        <v>78</v>
      </c>
      <c r="C1247" s="7" t="s">
        <v>77</v>
      </c>
      <c r="D1247" s="7" t="str">
        <f t="shared" si="19"/>
        <v>3027R</v>
      </c>
      <c r="E1247" s="7" t="s">
        <v>402</v>
      </c>
      <c r="F1247" s="7" t="s">
        <v>403</v>
      </c>
    </row>
    <row r="1248" spans="1:6" ht="15" customHeight="1" x14ac:dyDescent="0.35">
      <c r="A1248" s="7" t="s">
        <v>77</v>
      </c>
      <c r="B1248" s="7" t="s">
        <v>78</v>
      </c>
      <c r="C1248" s="7" t="s">
        <v>77</v>
      </c>
      <c r="D1248" s="7" t="str">
        <f t="shared" si="19"/>
        <v>3027R</v>
      </c>
      <c r="E1248" s="7" t="s">
        <v>400</v>
      </c>
      <c r="F1248" s="7" t="s">
        <v>401</v>
      </c>
    </row>
    <row r="1249" spans="1:6" ht="15" customHeight="1" x14ac:dyDescent="0.35">
      <c r="A1249" s="7" t="s">
        <v>77</v>
      </c>
      <c r="B1249" s="7" t="s">
        <v>78</v>
      </c>
      <c r="C1249" s="7" t="s">
        <v>77</v>
      </c>
      <c r="D1249" s="7" t="str">
        <f t="shared" si="19"/>
        <v>3027R</v>
      </c>
      <c r="E1249" s="7" t="s">
        <v>398</v>
      </c>
      <c r="F1249" s="7" t="s">
        <v>399</v>
      </c>
    </row>
    <row r="1250" spans="1:6" ht="15" customHeight="1" x14ac:dyDescent="0.35">
      <c r="A1250" s="7" t="s">
        <v>77</v>
      </c>
      <c r="B1250" s="7" t="s">
        <v>78</v>
      </c>
      <c r="C1250" s="7" t="s">
        <v>77</v>
      </c>
      <c r="D1250" s="7" t="str">
        <f t="shared" si="19"/>
        <v>3027R</v>
      </c>
      <c r="E1250" s="7" t="s">
        <v>396</v>
      </c>
      <c r="F1250" s="7" t="s">
        <v>397</v>
      </c>
    </row>
    <row r="1251" spans="1:6" ht="15" customHeight="1" x14ac:dyDescent="0.35">
      <c r="A1251" s="7" t="s">
        <v>77</v>
      </c>
      <c r="B1251" s="7" t="s">
        <v>78</v>
      </c>
      <c r="C1251" s="7" t="s">
        <v>77</v>
      </c>
      <c r="D1251" s="7" t="str">
        <f t="shared" si="19"/>
        <v>3027R</v>
      </c>
      <c r="E1251" s="7" t="s">
        <v>394</v>
      </c>
      <c r="F1251" s="7" t="s">
        <v>395</v>
      </c>
    </row>
    <row r="1252" spans="1:6" ht="15" customHeight="1" x14ac:dyDescent="0.35">
      <c r="A1252" s="7" t="s">
        <v>77</v>
      </c>
      <c r="B1252" s="7" t="s">
        <v>78</v>
      </c>
      <c r="C1252" s="7" t="s">
        <v>77</v>
      </c>
      <c r="D1252" s="7" t="str">
        <f t="shared" si="19"/>
        <v>3027R</v>
      </c>
      <c r="E1252" s="7" t="s">
        <v>392</v>
      </c>
      <c r="F1252" s="7" t="s">
        <v>393</v>
      </c>
    </row>
    <row r="1253" spans="1:6" ht="15" customHeight="1" x14ac:dyDescent="0.35">
      <c r="A1253" s="7" t="s">
        <v>77</v>
      </c>
      <c r="B1253" s="7" t="s">
        <v>78</v>
      </c>
      <c r="C1253" s="7" t="s">
        <v>77</v>
      </c>
      <c r="D1253" s="7" t="str">
        <f t="shared" si="19"/>
        <v>3027R</v>
      </c>
      <c r="E1253" s="7" t="s">
        <v>390</v>
      </c>
      <c r="F1253" s="7" t="s">
        <v>391</v>
      </c>
    </row>
    <row r="1254" spans="1:6" ht="15" customHeight="1" x14ac:dyDescent="0.35">
      <c r="A1254" s="7" t="s">
        <v>77</v>
      </c>
      <c r="B1254" s="7" t="s">
        <v>78</v>
      </c>
      <c r="C1254" s="7" t="s">
        <v>77</v>
      </c>
      <c r="D1254" s="7" t="str">
        <f t="shared" si="19"/>
        <v>3027R</v>
      </c>
      <c r="E1254" s="7" t="s">
        <v>388</v>
      </c>
      <c r="F1254" s="7" t="s">
        <v>389</v>
      </c>
    </row>
    <row r="1255" spans="1:6" ht="15" customHeight="1" x14ac:dyDescent="0.35">
      <c r="A1255" s="7" t="s">
        <v>77</v>
      </c>
      <c r="B1255" s="7" t="s">
        <v>78</v>
      </c>
      <c r="C1255" s="7" t="s">
        <v>77</v>
      </c>
      <c r="D1255" s="7" t="str">
        <f t="shared" si="19"/>
        <v>3027R</v>
      </c>
      <c r="E1255" s="7" t="s">
        <v>386</v>
      </c>
      <c r="F1255" s="7" t="s">
        <v>387</v>
      </c>
    </row>
    <row r="1256" spans="1:6" ht="15" customHeight="1" x14ac:dyDescent="0.35">
      <c r="A1256" s="7" t="s">
        <v>77</v>
      </c>
      <c r="B1256" s="7" t="s">
        <v>78</v>
      </c>
      <c r="C1256" s="7" t="s">
        <v>77</v>
      </c>
      <c r="D1256" s="7" t="str">
        <f t="shared" si="19"/>
        <v>3027R</v>
      </c>
      <c r="E1256" s="7" t="s">
        <v>384</v>
      </c>
      <c r="F1256" s="7" t="s">
        <v>385</v>
      </c>
    </row>
    <row r="1257" spans="1:6" ht="15" customHeight="1" x14ac:dyDescent="0.35">
      <c r="A1257" s="7" t="s">
        <v>77</v>
      </c>
      <c r="B1257" s="7" t="s">
        <v>78</v>
      </c>
      <c r="C1257" s="7" t="s">
        <v>77</v>
      </c>
      <c r="D1257" s="7" t="str">
        <f t="shared" si="19"/>
        <v>3027R</v>
      </c>
      <c r="E1257" s="7" t="s">
        <v>382</v>
      </c>
      <c r="F1257" s="7" t="s">
        <v>383</v>
      </c>
    </row>
    <row r="1258" spans="1:6" ht="15" customHeight="1" x14ac:dyDescent="0.35">
      <c r="A1258" s="7" t="s">
        <v>77</v>
      </c>
      <c r="B1258" s="7" t="s">
        <v>78</v>
      </c>
      <c r="C1258" s="7" t="s">
        <v>77</v>
      </c>
      <c r="D1258" s="7" t="str">
        <f t="shared" si="19"/>
        <v>3027R</v>
      </c>
      <c r="E1258" s="7" t="s">
        <v>380</v>
      </c>
      <c r="F1258" s="7" t="s">
        <v>381</v>
      </c>
    </row>
    <row r="1259" spans="1:6" ht="15" customHeight="1" x14ac:dyDescent="0.35">
      <c r="A1259" s="7" t="s">
        <v>77</v>
      </c>
      <c r="B1259" s="7" t="s">
        <v>78</v>
      </c>
      <c r="C1259" s="7" t="s">
        <v>77</v>
      </c>
      <c r="D1259" s="7" t="str">
        <f t="shared" si="19"/>
        <v>3027R</v>
      </c>
      <c r="E1259" s="7" t="s">
        <v>378</v>
      </c>
      <c r="F1259" s="7" t="s">
        <v>379</v>
      </c>
    </row>
    <row r="1260" spans="1:6" ht="15" customHeight="1" x14ac:dyDescent="0.35">
      <c r="A1260" s="1" t="s">
        <v>79</v>
      </c>
      <c r="B1260" s="1" t="s">
        <v>80</v>
      </c>
      <c r="C1260" s="1" t="s">
        <v>233</v>
      </c>
      <c r="D1260" s="1" t="str">
        <f t="shared" si="19"/>
        <v>D09A</v>
      </c>
      <c r="E1260" s="1" t="s">
        <v>1713</v>
      </c>
      <c r="F1260" s="1" t="s">
        <v>1714</v>
      </c>
    </row>
    <row r="1261" spans="1:6" ht="15" customHeight="1" x14ac:dyDescent="0.35">
      <c r="A1261" s="1" t="s">
        <v>79</v>
      </c>
      <c r="B1261" s="1" t="s">
        <v>80</v>
      </c>
      <c r="C1261" s="1" t="s">
        <v>233</v>
      </c>
      <c r="D1261" s="1" t="str">
        <f t="shared" si="19"/>
        <v>D09A</v>
      </c>
      <c r="E1261" s="1" t="s">
        <v>1711</v>
      </c>
      <c r="F1261" s="1" t="s">
        <v>1712</v>
      </c>
    </row>
    <row r="1262" spans="1:6" ht="15" customHeight="1" x14ac:dyDescent="0.35">
      <c r="A1262" s="1" t="s">
        <v>79</v>
      </c>
      <c r="B1262" s="1" t="s">
        <v>80</v>
      </c>
      <c r="C1262" s="1" t="s">
        <v>233</v>
      </c>
      <c r="D1262" s="1" t="str">
        <f t="shared" si="19"/>
        <v>D09A</v>
      </c>
      <c r="E1262" s="1" t="s">
        <v>1709</v>
      </c>
      <c r="F1262" s="1" t="s">
        <v>1710</v>
      </c>
    </row>
    <row r="1263" spans="1:6" ht="15" customHeight="1" x14ac:dyDescent="0.35">
      <c r="A1263" s="1" t="s">
        <v>79</v>
      </c>
      <c r="B1263" s="1" t="s">
        <v>80</v>
      </c>
      <c r="C1263" s="1" t="s">
        <v>233</v>
      </c>
      <c r="D1263" s="1" t="str">
        <f t="shared" si="19"/>
        <v>D09A</v>
      </c>
      <c r="E1263" s="1" t="s">
        <v>1707</v>
      </c>
      <c r="F1263" s="1" t="s">
        <v>1708</v>
      </c>
    </row>
    <row r="1264" spans="1:6" ht="15" customHeight="1" x14ac:dyDescent="0.35">
      <c r="A1264" s="1" t="s">
        <v>79</v>
      </c>
      <c r="B1264" s="1" t="s">
        <v>80</v>
      </c>
      <c r="C1264" s="1" t="s">
        <v>233</v>
      </c>
      <c r="D1264" s="1" t="str">
        <f t="shared" si="19"/>
        <v>D09A</v>
      </c>
      <c r="E1264" s="1" t="s">
        <v>1705</v>
      </c>
      <c r="F1264" s="1" t="s">
        <v>1706</v>
      </c>
    </row>
    <row r="1265" spans="1:6" ht="15" customHeight="1" x14ac:dyDescent="0.35">
      <c r="A1265" s="1" t="s">
        <v>79</v>
      </c>
      <c r="B1265" s="1" t="s">
        <v>80</v>
      </c>
      <c r="C1265" s="1" t="s">
        <v>233</v>
      </c>
      <c r="D1265" s="1" t="str">
        <f t="shared" si="19"/>
        <v>D09A</v>
      </c>
      <c r="E1265" s="1" t="s">
        <v>1703</v>
      </c>
      <c r="F1265" s="1" t="s">
        <v>1704</v>
      </c>
    </row>
    <row r="1266" spans="1:6" ht="15" customHeight="1" x14ac:dyDescent="0.35">
      <c r="A1266" s="1" t="s">
        <v>79</v>
      </c>
      <c r="B1266" s="1" t="s">
        <v>80</v>
      </c>
      <c r="C1266" s="1" t="s">
        <v>233</v>
      </c>
      <c r="D1266" s="1" t="str">
        <f t="shared" si="19"/>
        <v>D09A</v>
      </c>
      <c r="E1266" s="1" t="s">
        <v>1701</v>
      </c>
      <c r="F1266" s="1" t="s">
        <v>1702</v>
      </c>
    </row>
    <row r="1267" spans="1:6" ht="15" customHeight="1" x14ac:dyDescent="0.35">
      <c r="A1267" s="1" t="s">
        <v>79</v>
      </c>
      <c r="B1267" s="1" t="s">
        <v>80</v>
      </c>
      <c r="C1267" s="1" t="s">
        <v>233</v>
      </c>
      <c r="D1267" s="1" t="str">
        <f t="shared" si="19"/>
        <v>D09A</v>
      </c>
      <c r="E1267" s="1" t="s">
        <v>1699</v>
      </c>
      <c r="F1267" s="1" t="s">
        <v>1700</v>
      </c>
    </row>
    <row r="1268" spans="1:6" ht="15" customHeight="1" x14ac:dyDescent="0.35">
      <c r="A1268" s="1" t="s">
        <v>79</v>
      </c>
      <c r="B1268" s="1" t="s">
        <v>80</v>
      </c>
      <c r="C1268" s="1" t="s">
        <v>233</v>
      </c>
      <c r="D1268" s="1" t="str">
        <f t="shared" si="19"/>
        <v>D09A</v>
      </c>
      <c r="E1268" s="1" t="s">
        <v>1697</v>
      </c>
      <c r="F1268" s="1" t="s">
        <v>1698</v>
      </c>
    </row>
    <row r="1269" spans="1:6" ht="15" customHeight="1" x14ac:dyDescent="0.35">
      <c r="A1269" s="1" t="s">
        <v>79</v>
      </c>
      <c r="B1269" s="1" t="s">
        <v>80</v>
      </c>
      <c r="C1269" s="1" t="s">
        <v>233</v>
      </c>
      <c r="D1269" s="1" t="str">
        <f t="shared" si="19"/>
        <v>D09A</v>
      </c>
      <c r="E1269" s="1" t="s">
        <v>1695</v>
      </c>
      <c r="F1269" s="1" t="s">
        <v>1696</v>
      </c>
    </row>
    <row r="1270" spans="1:6" ht="15" customHeight="1" x14ac:dyDescent="0.35">
      <c r="A1270" s="1" t="s">
        <v>79</v>
      </c>
      <c r="B1270" s="1" t="s">
        <v>80</v>
      </c>
      <c r="C1270" s="1" t="s">
        <v>233</v>
      </c>
      <c r="D1270" s="1" t="str">
        <f t="shared" si="19"/>
        <v>D09A</v>
      </c>
      <c r="E1270" s="1" t="s">
        <v>1693</v>
      </c>
      <c r="F1270" s="1" t="s">
        <v>1694</v>
      </c>
    </row>
    <row r="1271" spans="1:6" ht="15" customHeight="1" x14ac:dyDescent="0.35">
      <c r="A1271" s="1" t="s">
        <v>79</v>
      </c>
      <c r="B1271" s="1" t="s">
        <v>80</v>
      </c>
      <c r="C1271" s="1" t="s">
        <v>233</v>
      </c>
      <c r="D1271" s="1" t="str">
        <f t="shared" si="19"/>
        <v>D09A</v>
      </c>
      <c r="E1271" s="1" t="s">
        <v>1691</v>
      </c>
      <c r="F1271" s="1" t="s">
        <v>1692</v>
      </c>
    </row>
    <row r="1272" spans="1:6" ht="15" customHeight="1" x14ac:dyDescent="0.35">
      <c r="A1272" s="1" t="s">
        <v>79</v>
      </c>
      <c r="B1272" s="1" t="s">
        <v>80</v>
      </c>
      <c r="C1272" s="1" t="s">
        <v>233</v>
      </c>
      <c r="D1272" s="1" t="str">
        <f t="shared" si="19"/>
        <v>D09A</v>
      </c>
      <c r="E1272" s="1" t="s">
        <v>1689</v>
      </c>
      <c r="F1272" s="1" t="s">
        <v>1690</v>
      </c>
    </row>
    <row r="1273" spans="1:6" ht="15" customHeight="1" x14ac:dyDescent="0.35">
      <c r="A1273" s="1" t="s">
        <v>79</v>
      </c>
      <c r="B1273" s="1" t="s">
        <v>80</v>
      </c>
      <c r="C1273" s="1" t="s">
        <v>233</v>
      </c>
      <c r="D1273" s="1" t="str">
        <f t="shared" si="19"/>
        <v>D09A</v>
      </c>
      <c r="E1273" s="1" t="s">
        <v>1687</v>
      </c>
      <c r="F1273" s="1" t="s">
        <v>1688</v>
      </c>
    </row>
    <row r="1274" spans="1:6" ht="15" customHeight="1" x14ac:dyDescent="0.35">
      <c r="A1274" s="1" t="s">
        <v>79</v>
      </c>
      <c r="B1274" s="1" t="s">
        <v>80</v>
      </c>
      <c r="C1274" s="1" t="s">
        <v>233</v>
      </c>
      <c r="D1274" s="1" t="str">
        <f t="shared" si="19"/>
        <v>D09A</v>
      </c>
      <c r="E1274" s="1" t="s">
        <v>1685</v>
      </c>
      <c r="F1274" s="1" t="s">
        <v>1686</v>
      </c>
    </row>
    <row r="1275" spans="1:6" ht="15" customHeight="1" x14ac:dyDescent="0.35">
      <c r="A1275" s="1" t="s">
        <v>79</v>
      </c>
      <c r="B1275" s="1" t="s">
        <v>80</v>
      </c>
      <c r="C1275" s="1" t="s">
        <v>233</v>
      </c>
      <c r="D1275" s="1" t="str">
        <f t="shared" si="19"/>
        <v>D09A</v>
      </c>
      <c r="E1275" s="1" t="s">
        <v>1683</v>
      </c>
      <c r="F1275" s="1" t="s">
        <v>1684</v>
      </c>
    </row>
    <row r="1276" spans="1:6" ht="15" customHeight="1" x14ac:dyDescent="0.35">
      <c r="A1276" s="1" t="s">
        <v>79</v>
      </c>
      <c r="B1276" s="1" t="s">
        <v>80</v>
      </c>
      <c r="C1276" s="1" t="s">
        <v>233</v>
      </c>
      <c r="D1276" s="1" t="str">
        <f t="shared" si="19"/>
        <v>D09A</v>
      </c>
      <c r="E1276" s="1" t="s">
        <v>1681</v>
      </c>
      <c r="F1276" s="1" t="s">
        <v>1682</v>
      </c>
    </row>
    <row r="1277" spans="1:6" ht="15" customHeight="1" x14ac:dyDescent="0.35">
      <c r="A1277" s="1" t="s">
        <v>79</v>
      </c>
      <c r="B1277" s="1" t="s">
        <v>80</v>
      </c>
      <c r="C1277" s="1" t="s">
        <v>233</v>
      </c>
      <c r="D1277" s="1" t="str">
        <f t="shared" si="19"/>
        <v>D09A</v>
      </c>
      <c r="E1277" s="1" t="s">
        <v>1679</v>
      </c>
      <c r="F1277" s="1" t="s">
        <v>1680</v>
      </c>
    </row>
    <row r="1278" spans="1:6" ht="15" customHeight="1" x14ac:dyDescent="0.35">
      <c r="A1278" s="1" t="s">
        <v>79</v>
      </c>
      <c r="B1278" s="1" t="s">
        <v>80</v>
      </c>
      <c r="C1278" s="1" t="s">
        <v>233</v>
      </c>
      <c r="D1278" s="1" t="str">
        <f t="shared" si="19"/>
        <v>D09A</v>
      </c>
      <c r="E1278" s="1" t="s">
        <v>1677</v>
      </c>
      <c r="F1278" s="1" t="s">
        <v>1678</v>
      </c>
    </row>
    <row r="1279" spans="1:6" ht="15" customHeight="1" x14ac:dyDescent="0.35">
      <c r="A1279" s="1" t="s">
        <v>79</v>
      </c>
      <c r="B1279" s="1" t="s">
        <v>80</v>
      </c>
      <c r="C1279" s="1" t="s">
        <v>233</v>
      </c>
      <c r="D1279" s="1" t="str">
        <f t="shared" si="19"/>
        <v>D09A</v>
      </c>
      <c r="E1279" s="1" t="s">
        <v>1675</v>
      </c>
      <c r="F1279" s="1" t="s">
        <v>1676</v>
      </c>
    </row>
    <row r="1280" spans="1:6" ht="15" customHeight="1" x14ac:dyDescent="0.35">
      <c r="A1280" s="1" t="s">
        <v>79</v>
      </c>
      <c r="B1280" s="1" t="s">
        <v>80</v>
      </c>
      <c r="C1280" s="1" t="s">
        <v>233</v>
      </c>
      <c r="D1280" s="1" t="str">
        <f t="shared" si="19"/>
        <v>D09A</v>
      </c>
      <c r="E1280" s="1" t="s">
        <v>1673</v>
      </c>
      <c r="F1280" s="1" t="s">
        <v>1674</v>
      </c>
    </row>
    <row r="1281" spans="1:6" ht="15" customHeight="1" x14ac:dyDescent="0.35">
      <c r="A1281" s="1" t="s">
        <v>79</v>
      </c>
      <c r="B1281" s="1" t="s">
        <v>80</v>
      </c>
      <c r="C1281" s="1" t="s">
        <v>233</v>
      </c>
      <c r="D1281" s="1" t="str">
        <f t="shared" ref="D1281:D1344" si="20">_xlfn.IFNA(VLOOKUP(C1281,Rec_Comités,2,FALSE),"-xXx-")</f>
        <v>D09A</v>
      </c>
      <c r="E1281" s="1" t="s">
        <v>1671</v>
      </c>
      <c r="F1281" s="1" t="s">
        <v>1672</v>
      </c>
    </row>
    <row r="1282" spans="1:6" ht="15" customHeight="1" x14ac:dyDescent="0.35">
      <c r="A1282" s="1" t="s">
        <v>79</v>
      </c>
      <c r="B1282" s="1" t="s">
        <v>80</v>
      </c>
      <c r="C1282" s="1" t="s">
        <v>233</v>
      </c>
      <c r="D1282" s="1" t="str">
        <f t="shared" si="20"/>
        <v>D09A</v>
      </c>
      <c r="E1282" s="1" t="s">
        <v>1669</v>
      </c>
      <c r="F1282" s="1" t="s">
        <v>1670</v>
      </c>
    </row>
    <row r="1283" spans="1:6" ht="15" customHeight="1" x14ac:dyDescent="0.35">
      <c r="A1283" s="1" t="s">
        <v>79</v>
      </c>
      <c r="B1283" s="1" t="s">
        <v>80</v>
      </c>
      <c r="C1283" s="1" t="s">
        <v>233</v>
      </c>
      <c r="D1283" s="1" t="str">
        <f t="shared" si="20"/>
        <v>D09A</v>
      </c>
      <c r="E1283" s="1" t="s">
        <v>1667</v>
      </c>
      <c r="F1283" s="1" t="s">
        <v>1668</v>
      </c>
    </row>
    <row r="1284" spans="1:6" ht="15" customHeight="1" x14ac:dyDescent="0.35">
      <c r="A1284" s="1" t="s">
        <v>79</v>
      </c>
      <c r="B1284" s="1" t="s">
        <v>80</v>
      </c>
      <c r="C1284" s="1" t="s">
        <v>233</v>
      </c>
      <c r="D1284" s="1" t="str">
        <f t="shared" si="20"/>
        <v>D09A</v>
      </c>
      <c r="E1284" s="1" t="s">
        <v>1665</v>
      </c>
      <c r="F1284" s="1" t="s">
        <v>1666</v>
      </c>
    </row>
    <row r="1285" spans="1:6" ht="15" customHeight="1" x14ac:dyDescent="0.35">
      <c r="A1285" s="1" t="s">
        <v>79</v>
      </c>
      <c r="B1285" s="1" t="s">
        <v>80</v>
      </c>
      <c r="C1285" s="1" t="s">
        <v>233</v>
      </c>
      <c r="D1285" s="1" t="str">
        <f t="shared" si="20"/>
        <v>D09A</v>
      </c>
      <c r="E1285" s="1" t="s">
        <v>1663</v>
      </c>
      <c r="F1285" s="1" t="s">
        <v>1664</v>
      </c>
    </row>
    <row r="1286" spans="1:6" ht="15" customHeight="1" x14ac:dyDescent="0.35">
      <c r="A1286" s="1" t="s">
        <v>79</v>
      </c>
      <c r="B1286" s="1" t="s">
        <v>80</v>
      </c>
      <c r="C1286" s="1" t="s">
        <v>233</v>
      </c>
      <c r="D1286" s="1" t="str">
        <f t="shared" si="20"/>
        <v>D09A</v>
      </c>
      <c r="E1286" s="1" t="s">
        <v>1661</v>
      </c>
      <c r="F1286" s="1" t="s">
        <v>1662</v>
      </c>
    </row>
    <row r="1287" spans="1:6" ht="15" customHeight="1" x14ac:dyDescent="0.35">
      <c r="A1287" s="1" t="s">
        <v>79</v>
      </c>
      <c r="B1287" s="1" t="s">
        <v>80</v>
      </c>
      <c r="C1287" s="1" t="s">
        <v>233</v>
      </c>
      <c r="D1287" s="1" t="str">
        <f t="shared" si="20"/>
        <v>D09A</v>
      </c>
      <c r="E1287" s="1" t="s">
        <v>1659</v>
      </c>
      <c r="F1287" s="1" t="s">
        <v>1660</v>
      </c>
    </row>
    <row r="1288" spans="1:6" ht="15" customHeight="1" x14ac:dyDescent="0.35">
      <c r="A1288" s="1" t="s">
        <v>79</v>
      </c>
      <c r="B1288" s="1" t="s">
        <v>80</v>
      </c>
      <c r="C1288" s="1" t="s">
        <v>233</v>
      </c>
      <c r="D1288" s="1" t="str">
        <f t="shared" si="20"/>
        <v>D09A</v>
      </c>
      <c r="E1288" s="1" t="s">
        <v>1657</v>
      </c>
      <c r="F1288" s="1" t="s">
        <v>1658</v>
      </c>
    </row>
    <row r="1289" spans="1:6" ht="15" customHeight="1" x14ac:dyDescent="0.35">
      <c r="A1289" s="1" t="s">
        <v>79</v>
      </c>
      <c r="B1289" s="1" t="s">
        <v>80</v>
      </c>
      <c r="C1289" s="1" t="s">
        <v>233</v>
      </c>
      <c r="D1289" s="1" t="str">
        <f t="shared" si="20"/>
        <v>D09A</v>
      </c>
      <c r="E1289" s="1" t="s">
        <v>1655</v>
      </c>
      <c r="F1289" s="1" t="s">
        <v>1656</v>
      </c>
    </row>
    <row r="1290" spans="1:6" ht="15" customHeight="1" x14ac:dyDescent="0.35">
      <c r="A1290" s="1" t="s">
        <v>79</v>
      </c>
      <c r="B1290" s="1" t="s">
        <v>80</v>
      </c>
      <c r="C1290" s="1" t="s">
        <v>233</v>
      </c>
      <c r="D1290" s="1" t="str">
        <f t="shared" si="20"/>
        <v>D09A</v>
      </c>
      <c r="E1290" s="1" t="s">
        <v>1653</v>
      </c>
      <c r="F1290" s="1" t="s">
        <v>1654</v>
      </c>
    </row>
    <row r="1291" spans="1:6" ht="15" customHeight="1" x14ac:dyDescent="0.35">
      <c r="A1291" s="1" t="s">
        <v>79</v>
      </c>
      <c r="B1291" s="1" t="s">
        <v>80</v>
      </c>
      <c r="C1291" s="1" t="s">
        <v>235</v>
      </c>
      <c r="D1291" s="1" t="str">
        <f t="shared" si="20"/>
        <v>D11A</v>
      </c>
      <c r="E1291" s="1" t="s">
        <v>1651</v>
      </c>
      <c r="F1291" s="1" t="s">
        <v>1652</v>
      </c>
    </row>
    <row r="1292" spans="1:6" ht="15" customHeight="1" x14ac:dyDescent="0.35">
      <c r="A1292" s="1" t="s">
        <v>79</v>
      </c>
      <c r="B1292" s="1" t="s">
        <v>80</v>
      </c>
      <c r="C1292" s="1" t="s">
        <v>235</v>
      </c>
      <c r="D1292" s="1" t="str">
        <f t="shared" si="20"/>
        <v>D11A</v>
      </c>
      <c r="E1292" s="1" t="s">
        <v>1649</v>
      </c>
      <c r="F1292" s="1" t="s">
        <v>1650</v>
      </c>
    </row>
    <row r="1293" spans="1:6" ht="15" customHeight="1" x14ac:dyDescent="0.35">
      <c r="A1293" s="1" t="s">
        <v>79</v>
      </c>
      <c r="B1293" s="1" t="s">
        <v>80</v>
      </c>
      <c r="C1293" s="1" t="s">
        <v>235</v>
      </c>
      <c r="D1293" s="1" t="str">
        <f t="shared" si="20"/>
        <v>D11A</v>
      </c>
      <c r="E1293" s="1" t="s">
        <v>1647</v>
      </c>
      <c r="F1293" s="1" t="s">
        <v>1648</v>
      </c>
    </row>
    <row r="1294" spans="1:6" ht="15" customHeight="1" x14ac:dyDescent="0.35">
      <c r="A1294" s="1" t="s">
        <v>79</v>
      </c>
      <c r="B1294" s="1" t="s">
        <v>80</v>
      </c>
      <c r="C1294" s="1" t="s">
        <v>235</v>
      </c>
      <c r="D1294" s="1" t="str">
        <f t="shared" si="20"/>
        <v>D11A</v>
      </c>
      <c r="E1294" s="1" t="s">
        <v>1645</v>
      </c>
      <c r="F1294" s="1" t="s">
        <v>1646</v>
      </c>
    </row>
    <row r="1295" spans="1:6" ht="15" customHeight="1" x14ac:dyDescent="0.35">
      <c r="A1295" s="1" t="s">
        <v>79</v>
      </c>
      <c r="B1295" s="1" t="s">
        <v>80</v>
      </c>
      <c r="C1295" s="1" t="s">
        <v>235</v>
      </c>
      <c r="D1295" s="1" t="str">
        <f t="shared" si="20"/>
        <v>D11A</v>
      </c>
      <c r="E1295" s="1" t="s">
        <v>1643</v>
      </c>
      <c r="F1295" s="1" t="s">
        <v>1644</v>
      </c>
    </row>
    <row r="1296" spans="1:6" ht="15" customHeight="1" x14ac:dyDescent="0.35">
      <c r="A1296" s="1" t="s">
        <v>79</v>
      </c>
      <c r="B1296" s="1" t="s">
        <v>80</v>
      </c>
      <c r="C1296" s="1" t="s">
        <v>235</v>
      </c>
      <c r="D1296" s="1" t="str">
        <f t="shared" si="20"/>
        <v>D11A</v>
      </c>
      <c r="E1296" s="1" t="s">
        <v>1641</v>
      </c>
      <c r="F1296" s="1" t="s">
        <v>1642</v>
      </c>
    </row>
    <row r="1297" spans="1:6" ht="15" customHeight="1" x14ac:dyDescent="0.35">
      <c r="A1297" s="1" t="s">
        <v>79</v>
      </c>
      <c r="B1297" s="1" t="s">
        <v>80</v>
      </c>
      <c r="C1297" s="1" t="s">
        <v>235</v>
      </c>
      <c r="D1297" s="1" t="str">
        <f t="shared" si="20"/>
        <v>D11A</v>
      </c>
      <c r="E1297" s="1" t="s">
        <v>1639</v>
      </c>
      <c r="F1297" s="1" t="s">
        <v>1640</v>
      </c>
    </row>
    <row r="1298" spans="1:6" ht="15" customHeight="1" x14ac:dyDescent="0.35">
      <c r="A1298" s="1" t="s">
        <v>79</v>
      </c>
      <c r="B1298" s="1" t="s">
        <v>80</v>
      </c>
      <c r="C1298" s="1" t="s">
        <v>235</v>
      </c>
      <c r="D1298" s="1" t="str">
        <f t="shared" si="20"/>
        <v>D11A</v>
      </c>
      <c r="E1298" s="1" t="s">
        <v>1637</v>
      </c>
      <c r="F1298" s="1" t="s">
        <v>1638</v>
      </c>
    </row>
    <row r="1299" spans="1:6" ht="15" customHeight="1" x14ac:dyDescent="0.35">
      <c r="A1299" s="1" t="s">
        <v>79</v>
      </c>
      <c r="B1299" s="1" t="s">
        <v>80</v>
      </c>
      <c r="C1299" s="1" t="s">
        <v>235</v>
      </c>
      <c r="D1299" s="1" t="str">
        <f t="shared" si="20"/>
        <v>D11A</v>
      </c>
      <c r="E1299" s="1" t="s">
        <v>1635</v>
      </c>
      <c r="F1299" s="1" t="s">
        <v>1636</v>
      </c>
    </row>
    <row r="1300" spans="1:6" ht="15" customHeight="1" x14ac:dyDescent="0.35">
      <c r="A1300" s="1" t="s">
        <v>79</v>
      </c>
      <c r="B1300" s="1" t="s">
        <v>80</v>
      </c>
      <c r="C1300" s="1" t="s">
        <v>235</v>
      </c>
      <c r="D1300" s="1" t="str">
        <f t="shared" si="20"/>
        <v>D11A</v>
      </c>
      <c r="E1300" s="1" t="s">
        <v>1633</v>
      </c>
      <c r="F1300" s="1" t="s">
        <v>1634</v>
      </c>
    </row>
    <row r="1301" spans="1:6" ht="15" customHeight="1" x14ac:dyDescent="0.35">
      <c r="A1301" s="1" t="s">
        <v>79</v>
      </c>
      <c r="B1301" s="1" t="s">
        <v>80</v>
      </c>
      <c r="C1301" s="1" t="s">
        <v>235</v>
      </c>
      <c r="D1301" s="1" t="str">
        <f t="shared" si="20"/>
        <v>D11A</v>
      </c>
      <c r="E1301" s="1" t="s">
        <v>1631</v>
      </c>
      <c r="F1301" s="1" t="s">
        <v>1632</v>
      </c>
    </row>
    <row r="1302" spans="1:6" ht="15" customHeight="1" x14ac:dyDescent="0.35">
      <c r="A1302" s="1" t="s">
        <v>79</v>
      </c>
      <c r="B1302" s="1" t="s">
        <v>80</v>
      </c>
      <c r="C1302" s="1" t="s">
        <v>235</v>
      </c>
      <c r="D1302" s="1" t="str">
        <f t="shared" si="20"/>
        <v>D11A</v>
      </c>
      <c r="E1302" s="1" t="s">
        <v>1629</v>
      </c>
      <c r="F1302" s="1" t="s">
        <v>1630</v>
      </c>
    </row>
    <row r="1303" spans="1:6" ht="15" customHeight="1" x14ac:dyDescent="0.35">
      <c r="A1303" s="1" t="s">
        <v>79</v>
      </c>
      <c r="B1303" s="1" t="s">
        <v>80</v>
      </c>
      <c r="C1303" s="1" t="s">
        <v>235</v>
      </c>
      <c r="D1303" s="1" t="str">
        <f t="shared" si="20"/>
        <v>D11A</v>
      </c>
      <c r="E1303" s="1" t="s">
        <v>1627</v>
      </c>
      <c r="F1303" s="1" t="s">
        <v>1628</v>
      </c>
    </row>
    <row r="1304" spans="1:6" ht="15" customHeight="1" x14ac:dyDescent="0.35">
      <c r="A1304" s="1" t="s">
        <v>79</v>
      </c>
      <c r="B1304" s="1" t="s">
        <v>80</v>
      </c>
      <c r="C1304" s="1" t="s">
        <v>235</v>
      </c>
      <c r="D1304" s="1" t="str">
        <f t="shared" si="20"/>
        <v>D11A</v>
      </c>
      <c r="E1304" s="1" t="s">
        <v>1625</v>
      </c>
      <c r="F1304" s="1" t="s">
        <v>1626</v>
      </c>
    </row>
    <row r="1305" spans="1:6" ht="15" customHeight="1" x14ac:dyDescent="0.35">
      <c r="A1305" s="1" t="s">
        <v>79</v>
      </c>
      <c r="B1305" s="1" t="s">
        <v>80</v>
      </c>
      <c r="C1305" s="1" t="s">
        <v>235</v>
      </c>
      <c r="D1305" s="1" t="str">
        <f t="shared" si="20"/>
        <v>D11A</v>
      </c>
      <c r="E1305" s="1" t="s">
        <v>1623</v>
      </c>
      <c r="F1305" s="1" t="s">
        <v>1624</v>
      </c>
    </row>
    <row r="1306" spans="1:6" ht="15" customHeight="1" x14ac:dyDescent="0.35">
      <c r="A1306" s="1" t="s">
        <v>79</v>
      </c>
      <c r="B1306" s="1" t="s">
        <v>80</v>
      </c>
      <c r="C1306" s="1" t="s">
        <v>235</v>
      </c>
      <c r="D1306" s="1" t="str">
        <f t="shared" si="20"/>
        <v>D11A</v>
      </c>
      <c r="E1306" s="1" t="s">
        <v>1621</v>
      </c>
      <c r="F1306" s="1" t="s">
        <v>1622</v>
      </c>
    </row>
    <row r="1307" spans="1:6" ht="15" customHeight="1" x14ac:dyDescent="0.35">
      <c r="A1307" s="1" t="s">
        <v>79</v>
      </c>
      <c r="B1307" s="1" t="s">
        <v>80</v>
      </c>
      <c r="C1307" s="1" t="s">
        <v>235</v>
      </c>
      <c r="D1307" s="1" t="str">
        <f t="shared" si="20"/>
        <v>D11A</v>
      </c>
      <c r="E1307" s="1" t="s">
        <v>1619</v>
      </c>
      <c r="F1307" s="1" t="s">
        <v>1620</v>
      </c>
    </row>
    <row r="1308" spans="1:6" ht="15" customHeight="1" x14ac:dyDescent="0.35">
      <c r="A1308" s="1" t="s">
        <v>79</v>
      </c>
      <c r="B1308" s="1" t="s">
        <v>80</v>
      </c>
      <c r="C1308" s="1" t="s">
        <v>235</v>
      </c>
      <c r="D1308" s="1" t="str">
        <f t="shared" si="20"/>
        <v>D11A</v>
      </c>
      <c r="E1308" s="1" t="s">
        <v>1617</v>
      </c>
      <c r="F1308" s="1" t="s">
        <v>1618</v>
      </c>
    </row>
    <row r="1309" spans="1:6" ht="15" customHeight="1" x14ac:dyDescent="0.35">
      <c r="A1309" s="1" t="s">
        <v>79</v>
      </c>
      <c r="B1309" s="1" t="s">
        <v>80</v>
      </c>
      <c r="C1309" s="1" t="s">
        <v>235</v>
      </c>
      <c r="D1309" s="1" t="str">
        <f t="shared" si="20"/>
        <v>D11A</v>
      </c>
      <c r="E1309" s="1" t="s">
        <v>1615</v>
      </c>
      <c r="F1309" s="1" t="s">
        <v>1616</v>
      </c>
    </row>
    <row r="1310" spans="1:6" ht="15" customHeight="1" x14ac:dyDescent="0.35">
      <c r="A1310" s="1" t="s">
        <v>79</v>
      </c>
      <c r="B1310" s="1" t="s">
        <v>80</v>
      </c>
      <c r="C1310" s="1" t="s">
        <v>235</v>
      </c>
      <c r="D1310" s="1" t="str">
        <f t="shared" si="20"/>
        <v>D11A</v>
      </c>
      <c r="E1310" s="1" t="s">
        <v>1612</v>
      </c>
      <c r="F1310" s="1" t="s">
        <v>1614</v>
      </c>
    </row>
    <row r="1311" spans="1:6" ht="15" customHeight="1" x14ac:dyDescent="0.35">
      <c r="A1311" s="1" t="s">
        <v>79</v>
      </c>
      <c r="B1311" s="1" t="s">
        <v>80</v>
      </c>
      <c r="C1311" s="1" t="s">
        <v>235</v>
      </c>
      <c r="D1311" s="1" t="str">
        <f t="shared" si="20"/>
        <v>D11A</v>
      </c>
      <c r="E1311" s="1" t="s">
        <v>1612</v>
      </c>
      <c r="F1311" s="1" t="s">
        <v>1613</v>
      </c>
    </row>
    <row r="1312" spans="1:6" ht="15" customHeight="1" x14ac:dyDescent="0.35">
      <c r="A1312" s="1" t="s">
        <v>79</v>
      </c>
      <c r="B1312" s="1" t="s">
        <v>80</v>
      </c>
      <c r="C1312" s="1" t="s">
        <v>235</v>
      </c>
      <c r="D1312" s="1" t="str">
        <f t="shared" si="20"/>
        <v>D11A</v>
      </c>
      <c r="E1312" s="1" t="s">
        <v>1610</v>
      </c>
      <c r="F1312" s="1" t="s">
        <v>1611</v>
      </c>
    </row>
    <row r="1313" spans="1:6" ht="15" customHeight="1" x14ac:dyDescent="0.35">
      <c r="A1313" s="1" t="s">
        <v>79</v>
      </c>
      <c r="B1313" s="1" t="s">
        <v>80</v>
      </c>
      <c r="C1313" s="1" t="s">
        <v>235</v>
      </c>
      <c r="D1313" s="1" t="str">
        <f t="shared" si="20"/>
        <v>D11A</v>
      </c>
      <c r="E1313" s="1" t="s">
        <v>1608</v>
      </c>
      <c r="F1313" s="1" t="s">
        <v>1609</v>
      </c>
    </row>
    <row r="1314" spans="1:6" ht="15" customHeight="1" x14ac:dyDescent="0.35">
      <c r="A1314" s="1" t="s">
        <v>79</v>
      </c>
      <c r="B1314" s="1" t="s">
        <v>80</v>
      </c>
      <c r="C1314" s="1" t="s">
        <v>235</v>
      </c>
      <c r="D1314" s="1" t="str">
        <f t="shared" si="20"/>
        <v>D11A</v>
      </c>
      <c r="E1314" s="1" t="s">
        <v>1606</v>
      </c>
      <c r="F1314" s="1" t="s">
        <v>1607</v>
      </c>
    </row>
    <row r="1315" spans="1:6" ht="15" customHeight="1" x14ac:dyDescent="0.35">
      <c r="A1315" s="1" t="s">
        <v>79</v>
      </c>
      <c r="B1315" s="1" t="s">
        <v>80</v>
      </c>
      <c r="C1315" s="1" t="s">
        <v>235</v>
      </c>
      <c r="D1315" s="1" t="str">
        <f t="shared" si="20"/>
        <v>D11A</v>
      </c>
      <c r="E1315" s="1" t="s">
        <v>1604</v>
      </c>
      <c r="F1315" s="1" t="s">
        <v>1605</v>
      </c>
    </row>
    <row r="1316" spans="1:6" ht="15" customHeight="1" x14ac:dyDescent="0.35">
      <c r="A1316" s="1" t="s">
        <v>79</v>
      </c>
      <c r="B1316" s="1" t="s">
        <v>80</v>
      </c>
      <c r="C1316" s="1" t="s">
        <v>235</v>
      </c>
      <c r="D1316" s="1" t="str">
        <f t="shared" si="20"/>
        <v>D11A</v>
      </c>
      <c r="E1316" s="1" t="s">
        <v>1602</v>
      </c>
      <c r="F1316" s="1" t="s">
        <v>1603</v>
      </c>
    </row>
    <row r="1317" spans="1:6" ht="15" customHeight="1" x14ac:dyDescent="0.35">
      <c r="A1317" s="1" t="s">
        <v>79</v>
      </c>
      <c r="B1317" s="1" t="s">
        <v>80</v>
      </c>
      <c r="C1317" s="1" t="s">
        <v>235</v>
      </c>
      <c r="D1317" s="1" t="str">
        <f t="shared" si="20"/>
        <v>D11A</v>
      </c>
      <c r="E1317" s="1" t="s">
        <v>1600</v>
      </c>
      <c r="F1317" s="1" t="s">
        <v>1601</v>
      </c>
    </row>
    <row r="1318" spans="1:6" ht="15" customHeight="1" x14ac:dyDescent="0.35">
      <c r="A1318" s="1" t="s">
        <v>79</v>
      </c>
      <c r="B1318" s="1" t="s">
        <v>80</v>
      </c>
      <c r="C1318" s="1" t="s">
        <v>235</v>
      </c>
      <c r="D1318" s="1" t="str">
        <f t="shared" si="20"/>
        <v>D11A</v>
      </c>
      <c r="E1318" s="1" t="s">
        <v>1598</v>
      </c>
      <c r="F1318" s="1" t="s">
        <v>1599</v>
      </c>
    </row>
    <row r="1319" spans="1:6" ht="15" customHeight="1" x14ac:dyDescent="0.35">
      <c r="A1319" s="1" t="s">
        <v>79</v>
      </c>
      <c r="B1319" s="1" t="s">
        <v>80</v>
      </c>
      <c r="C1319" s="1" t="s">
        <v>235</v>
      </c>
      <c r="D1319" s="1" t="str">
        <f t="shared" si="20"/>
        <v>D11A</v>
      </c>
      <c r="E1319" s="1" t="s">
        <v>1596</v>
      </c>
      <c r="F1319" s="1" t="s">
        <v>1597</v>
      </c>
    </row>
    <row r="1320" spans="1:6" ht="15" customHeight="1" x14ac:dyDescent="0.35">
      <c r="A1320" s="1" t="s">
        <v>79</v>
      </c>
      <c r="B1320" s="1" t="s">
        <v>80</v>
      </c>
      <c r="C1320" s="1" t="s">
        <v>235</v>
      </c>
      <c r="D1320" s="1" t="str">
        <f t="shared" si="20"/>
        <v>D11A</v>
      </c>
      <c r="E1320" s="1" t="s">
        <v>1594</v>
      </c>
      <c r="F1320" s="1" t="s">
        <v>1595</v>
      </c>
    </row>
    <row r="1321" spans="1:6" ht="15" customHeight="1" x14ac:dyDescent="0.35">
      <c r="A1321" s="1" t="s">
        <v>79</v>
      </c>
      <c r="B1321" s="1" t="s">
        <v>80</v>
      </c>
      <c r="C1321" s="1" t="s">
        <v>235</v>
      </c>
      <c r="D1321" s="1" t="str">
        <f t="shared" si="20"/>
        <v>D11A</v>
      </c>
      <c r="E1321" s="1" t="s">
        <v>1592</v>
      </c>
      <c r="F1321" s="1" t="s">
        <v>1593</v>
      </c>
    </row>
    <row r="1322" spans="1:6" ht="15" customHeight="1" x14ac:dyDescent="0.35">
      <c r="A1322" s="1" t="s">
        <v>79</v>
      </c>
      <c r="B1322" s="1" t="s">
        <v>80</v>
      </c>
      <c r="C1322" s="1" t="s">
        <v>237</v>
      </c>
      <c r="D1322" s="1" t="str">
        <f t="shared" si="20"/>
        <v>D12A</v>
      </c>
      <c r="E1322" s="1" t="s">
        <v>1590</v>
      </c>
      <c r="F1322" s="1" t="s">
        <v>1591</v>
      </c>
    </row>
    <row r="1323" spans="1:6" ht="15" customHeight="1" x14ac:dyDescent="0.35">
      <c r="A1323" s="1" t="s">
        <v>79</v>
      </c>
      <c r="B1323" s="1" t="s">
        <v>80</v>
      </c>
      <c r="C1323" s="1" t="s">
        <v>237</v>
      </c>
      <c r="D1323" s="1" t="str">
        <f t="shared" si="20"/>
        <v>D12A</v>
      </c>
      <c r="E1323" s="1" t="s">
        <v>1588</v>
      </c>
      <c r="F1323" s="1" t="s">
        <v>1589</v>
      </c>
    </row>
    <row r="1324" spans="1:6" ht="15" customHeight="1" x14ac:dyDescent="0.35">
      <c r="A1324" s="1" t="s">
        <v>79</v>
      </c>
      <c r="B1324" s="1" t="s">
        <v>80</v>
      </c>
      <c r="C1324" s="1" t="s">
        <v>237</v>
      </c>
      <c r="D1324" s="1" t="str">
        <f t="shared" si="20"/>
        <v>D12A</v>
      </c>
      <c r="E1324" s="1" t="s">
        <v>1586</v>
      </c>
      <c r="F1324" s="1" t="s">
        <v>1587</v>
      </c>
    </row>
    <row r="1325" spans="1:6" ht="15" customHeight="1" x14ac:dyDescent="0.35">
      <c r="A1325" s="1" t="s">
        <v>79</v>
      </c>
      <c r="B1325" s="1" t="s">
        <v>80</v>
      </c>
      <c r="C1325" s="1" t="s">
        <v>237</v>
      </c>
      <c r="D1325" s="1" t="str">
        <f t="shared" si="20"/>
        <v>D12A</v>
      </c>
      <c r="E1325" s="1" t="s">
        <v>1584</v>
      </c>
      <c r="F1325" s="1" t="s">
        <v>1585</v>
      </c>
    </row>
    <row r="1326" spans="1:6" ht="15" customHeight="1" x14ac:dyDescent="0.35">
      <c r="A1326" s="1" t="s">
        <v>79</v>
      </c>
      <c r="B1326" s="1" t="s">
        <v>80</v>
      </c>
      <c r="C1326" s="1" t="s">
        <v>237</v>
      </c>
      <c r="D1326" s="1" t="str">
        <f t="shared" si="20"/>
        <v>D12A</v>
      </c>
      <c r="E1326" s="1" t="s">
        <v>1582</v>
      </c>
      <c r="F1326" s="1" t="s">
        <v>1583</v>
      </c>
    </row>
    <row r="1327" spans="1:6" ht="15" customHeight="1" x14ac:dyDescent="0.35">
      <c r="A1327" s="1" t="s">
        <v>79</v>
      </c>
      <c r="B1327" s="1" t="s">
        <v>80</v>
      </c>
      <c r="C1327" s="1" t="s">
        <v>237</v>
      </c>
      <c r="D1327" s="1" t="str">
        <f t="shared" si="20"/>
        <v>D12A</v>
      </c>
      <c r="E1327" s="1" t="s">
        <v>1580</v>
      </c>
      <c r="F1327" s="1" t="s">
        <v>1581</v>
      </c>
    </row>
    <row r="1328" spans="1:6" ht="15" customHeight="1" x14ac:dyDescent="0.35">
      <c r="A1328" s="1" t="s">
        <v>79</v>
      </c>
      <c r="B1328" s="1" t="s">
        <v>80</v>
      </c>
      <c r="C1328" s="1" t="s">
        <v>237</v>
      </c>
      <c r="D1328" s="1" t="str">
        <f t="shared" si="20"/>
        <v>D12A</v>
      </c>
      <c r="E1328" s="1" t="s">
        <v>1578</v>
      </c>
      <c r="F1328" s="1" t="s">
        <v>1579</v>
      </c>
    </row>
    <row r="1329" spans="1:6" ht="15" customHeight="1" x14ac:dyDescent="0.35">
      <c r="A1329" s="1" t="s">
        <v>79</v>
      </c>
      <c r="B1329" s="1" t="s">
        <v>80</v>
      </c>
      <c r="C1329" s="1" t="s">
        <v>237</v>
      </c>
      <c r="D1329" s="1" t="str">
        <f t="shared" si="20"/>
        <v>D12A</v>
      </c>
      <c r="E1329" s="1" t="s">
        <v>1576</v>
      </c>
      <c r="F1329" s="1" t="s">
        <v>1577</v>
      </c>
    </row>
    <row r="1330" spans="1:6" ht="15" customHeight="1" x14ac:dyDescent="0.35">
      <c r="A1330" s="1" t="s">
        <v>79</v>
      </c>
      <c r="B1330" s="1" t="s">
        <v>80</v>
      </c>
      <c r="C1330" s="1" t="s">
        <v>237</v>
      </c>
      <c r="D1330" s="1" t="str">
        <f t="shared" si="20"/>
        <v>D12A</v>
      </c>
      <c r="E1330" s="1" t="s">
        <v>1574</v>
      </c>
      <c r="F1330" s="1" t="s">
        <v>1575</v>
      </c>
    </row>
    <row r="1331" spans="1:6" ht="15" customHeight="1" x14ac:dyDescent="0.35">
      <c r="A1331" s="1" t="s">
        <v>79</v>
      </c>
      <c r="B1331" s="1" t="s">
        <v>80</v>
      </c>
      <c r="C1331" s="1" t="s">
        <v>237</v>
      </c>
      <c r="D1331" s="1" t="str">
        <f t="shared" si="20"/>
        <v>D12A</v>
      </c>
      <c r="E1331" s="1" t="s">
        <v>1572</v>
      </c>
      <c r="F1331" s="1" t="s">
        <v>1573</v>
      </c>
    </row>
    <row r="1332" spans="1:6" ht="15" customHeight="1" x14ac:dyDescent="0.35">
      <c r="A1332" s="1" t="s">
        <v>79</v>
      </c>
      <c r="B1332" s="1" t="s">
        <v>80</v>
      </c>
      <c r="C1332" s="1" t="s">
        <v>237</v>
      </c>
      <c r="D1332" s="1" t="str">
        <f t="shared" si="20"/>
        <v>D12A</v>
      </c>
      <c r="E1332" s="1" t="s">
        <v>1570</v>
      </c>
      <c r="F1332" s="1" t="s">
        <v>1571</v>
      </c>
    </row>
    <row r="1333" spans="1:6" ht="15" customHeight="1" x14ac:dyDescent="0.35">
      <c r="A1333" s="1" t="s">
        <v>79</v>
      </c>
      <c r="B1333" s="1" t="s">
        <v>80</v>
      </c>
      <c r="C1333" s="1" t="s">
        <v>237</v>
      </c>
      <c r="D1333" s="1" t="str">
        <f t="shared" si="20"/>
        <v>D12A</v>
      </c>
      <c r="E1333" s="1" t="s">
        <v>1568</v>
      </c>
      <c r="F1333" s="1" t="s">
        <v>1569</v>
      </c>
    </row>
    <row r="1334" spans="1:6" ht="15" customHeight="1" x14ac:dyDescent="0.35">
      <c r="A1334" s="1" t="s">
        <v>79</v>
      </c>
      <c r="B1334" s="1" t="s">
        <v>80</v>
      </c>
      <c r="C1334" s="1" t="s">
        <v>237</v>
      </c>
      <c r="D1334" s="1" t="str">
        <f t="shared" si="20"/>
        <v>D12A</v>
      </c>
      <c r="E1334" s="1" t="s">
        <v>1566</v>
      </c>
      <c r="F1334" s="1" t="s">
        <v>1567</v>
      </c>
    </row>
    <row r="1335" spans="1:6" ht="15" customHeight="1" x14ac:dyDescent="0.35">
      <c r="A1335" s="1" t="s">
        <v>79</v>
      </c>
      <c r="B1335" s="1" t="s">
        <v>80</v>
      </c>
      <c r="C1335" s="1" t="s">
        <v>237</v>
      </c>
      <c r="D1335" s="1" t="str">
        <f t="shared" si="20"/>
        <v>D12A</v>
      </c>
      <c r="E1335" s="1" t="s">
        <v>1564</v>
      </c>
      <c r="F1335" s="1" t="s">
        <v>1565</v>
      </c>
    </row>
    <row r="1336" spans="1:6" ht="15" customHeight="1" x14ac:dyDescent="0.35">
      <c r="A1336" s="1" t="s">
        <v>79</v>
      </c>
      <c r="B1336" s="1" t="s">
        <v>80</v>
      </c>
      <c r="C1336" s="1" t="s">
        <v>237</v>
      </c>
      <c r="D1336" s="1" t="str">
        <f t="shared" si="20"/>
        <v>D12A</v>
      </c>
      <c r="E1336" s="1" t="s">
        <v>1562</v>
      </c>
      <c r="F1336" s="1" t="s">
        <v>1563</v>
      </c>
    </row>
    <row r="1337" spans="1:6" ht="15" customHeight="1" x14ac:dyDescent="0.35">
      <c r="A1337" s="1" t="s">
        <v>79</v>
      </c>
      <c r="B1337" s="1" t="s">
        <v>80</v>
      </c>
      <c r="C1337" s="1" t="s">
        <v>237</v>
      </c>
      <c r="D1337" s="1" t="str">
        <f t="shared" si="20"/>
        <v>D12A</v>
      </c>
      <c r="E1337" s="1" t="s">
        <v>1560</v>
      </c>
      <c r="F1337" s="1" t="s">
        <v>1561</v>
      </c>
    </row>
    <row r="1338" spans="1:6" ht="15" customHeight="1" x14ac:dyDescent="0.35">
      <c r="A1338" s="1" t="s">
        <v>79</v>
      </c>
      <c r="B1338" s="1" t="s">
        <v>80</v>
      </c>
      <c r="C1338" s="1" t="s">
        <v>239</v>
      </c>
      <c r="D1338" s="1" t="str">
        <f t="shared" si="20"/>
        <v>D30A</v>
      </c>
      <c r="E1338" s="1" t="s">
        <v>1558</v>
      </c>
      <c r="F1338" s="1" t="s">
        <v>1559</v>
      </c>
    </row>
    <row r="1339" spans="1:6" ht="15" customHeight="1" x14ac:dyDescent="0.35">
      <c r="A1339" s="1" t="s">
        <v>79</v>
      </c>
      <c r="B1339" s="1" t="s">
        <v>80</v>
      </c>
      <c r="C1339" s="1" t="s">
        <v>239</v>
      </c>
      <c r="D1339" s="1" t="str">
        <f t="shared" si="20"/>
        <v>D30A</v>
      </c>
      <c r="E1339" s="1" t="s">
        <v>1556</v>
      </c>
      <c r="F1339" s="1" t="s">
        <v>1557</v>
      </c>
    </row>
    <row r="1340" spans="1:6" ht="15" customHeight="1" x14ac:dyDescent="0.35">
      <c r="A1340" s="1" t="s">
        <v>79</v>
      </c>
      <c r="B1340" s="1" t="s">
        <v>80</v>
      </c>
      <c r="C1340" s="1" t="s">
        <v>239</v>
      </c>
      <c r="D1340" s="1" t="str">
        <f t="shared" si="20"/>
        <v>D30A</v>
      </c>
      <c r="E1340" s="1" t="s">
        <v>1554</v>
      </c>
      <c r="F1340" s="1" t="s">
        <v>1555</v>
      </c>
    </row>
    <row r="1341" spans="1:6" ht="15" customHeight="1" x14ac:dyDescent="0.35">
      <c r="A1341" s="1" t="s">
        <v>79</v>
      </c>
      <c r="B1341" s="1" t="s">
        <v>80</v>
      </c>
      <c r="C1341" s="1" t="s">
        <v>239</v>
      </c>
      <c r="D1341" s="1" t="str">
        <f t="shared" si="20"/>
        <v>D30A</v>
      </c>
      <c r="E1341" s="1" t="s">
        <v>1552</v>
      </c>
      <c r="F1341" s="1" t="s">
        <v>1553</v>
      </c>
    </row>
    <row r="1342" spans="1:6" ht="15" customHeight="1" x14ac:dyDescent="0.35">
      <c r="A1342" s="1" t="s">
        <v>79</v>
      </c>
      <c r="B1342" s="1" t="s">
        <v>80</v>
      </c>
      <c r="C1342" s="1" t="s">
        <v>239</v>
      </c>
      <c r="D1342" s="1" t="str">
        <f t="shared" si="20"/>
        <v>D30A</v>
      </c>
      <c r="E1342" s="1" t="s">
        <v>1550</v>
      </c>
      <c r="F1342" s="1" t="s">
        <v>1551</v>
      </c>
    </row>
    <row r="1343" spans="1:6" ht="15" customHeight="1" x14ac:dyDescent="0.35">
      <c r="A1343" s="1" t="s">
        <v>79</v>
      </c>
      <c r="B1343" s="1" t="s">
        <v>80</v>
      </c>
      <c r="C1343" s="1" t="s">
        <v>239</v>
      </c>
      <c r="D1343" s="1" t="str">
        <f t="shared" si="20"/>
        <v>D30A</v>
      </c>
      <c r="E1343" s="1" t="s">
        <v>1548</v>
      </c>
      <c r="F1343" s="1" t="s">
        <v>1549</v>
      </c>
    </row>
    <row r="1344" spans="1:6" ht="15" customHeight="1" x14ac:dyDescent="0.35">
      <c r="A1344" s="1" t="s">
        <v>79</v>
      </c>
      <c r="B1344" s="1" t="s">
        <v>80</v>
      </c>
      <c r="C1344" s="1" t="s">
        <v>239</v>
      </c>
      <c r="D1344" s="1" t="str">
        <f t="shared" si="20"/>
        <v>D30A</v>
      </c>
      <c r="E1344" s="1" t="s">
        <v>1546</v>
      </c>
      <c r="F1344" s="1" t="s">
        <v>1547</v>
      </c>
    </row>
    <row r="1345" spans="1:6" ht="15" customHeight="1" x14ac:dyDescent="0.35">
      <c r="A1345" s="1" t="s">
        <v>79</v>
      </c>
      <c r="B1345" s="1" t="s">
        <v>80</v>
      </c>
      <c r="C1345" s="1" t="s">
        <v>239</v>
      </c>
      <c r="D1345" s="1" t="str">
        <f t="shared" ref="D1345:D1408" si="21">_xlfn.IFNA(VLOOKUP(C1345,Rec_Comités,2,FALSE),"-xXx-")</f>
        <v>D30A</v>
      </c>
      <c r="E1345" s="1" t="s">
        <v>1544</v>
      </c>
      <c r="F1345" s="1" t="s">
        <v>1545</v>
      </c>
    </row>
    <row r="1346" spans="1:6" ht="15" customHeight="1" x14ac:dyDescent="0.35">
      <c r="A1346" s="1" t="s">
        <v>79</v>
      </c>
      <c r="B1346" s="1" t="s">
        <v>80</v>
      </c>
      <c r="C1346" s="1" t="s">
        <v>239</v>
      </c>
      <c r="D1346" s="1" t="str">
        <f t="shared" si="21"/>
        <v>D30A</v>
      </c>
      <c r="E1346" s="1" t="s">
        <v>1542</v>
      </c>
      <c r="F1346" s="1" t="s">
        <v>1543</v>
      </c>
    </row>
    <row r="1347" spans="1:6" ht="15" customHeight="1" x14ac:dyDescent="0.35">
      <c r="A1347" s="1" t="s">
        <v>79</v>
      </c>
      <c r="B1347" s="1" t="s">
        <v>80</v>
      </c>
      <c r="C1347" s="1" t="s">
        <v>239</v>
      </c>
      <c r="D1347" s="1" t="str">
        <f t="shared" si="21"/>
        <v>D30A</v>
      </c>
      <c r="E1347" s="1" t="s">
        <v>1540</v>
      </c>
      <c r="F1347" s="1" t="s">
        <v>1541</v>
      </c>
    </row>
    <row r="1348" spans="1:6" ht="15" customHeight="1" x14ac:dyDescent="0.35">
      <c r="A1348" s="1" t="s">
        <v>79</v>
      </c>
      <c r="B1348" s="1" t="s">
        <v>80</v>
      </c>
      <c r="C1348" s="1" t="s">
        <v>239</v>
      </c>
      <c r="D1348" s="1" t="str">
        <f t="shared" si="21"/>
        <v>D30A</v>
      </c>
      <c r="E1348" s="1" t="s">
        <v>1538</v>
      </c>
      <c r="F1348" s="1" t="s">
        <v>1539</v>
      </c>
    </row>
    <row r="1349" spans="1:6" ht="15" customHeight="1" x14ac:dyDescent="0.35">
      <c r="A1349" s="1" t="s">
        <v>79</v>
      </c>
      <c r="B1349" s="1" t="s">
        <v>80</v>
      </c>
      <c r="C1349" s="1" t="s">
        <v>239</v>
      </c>
      <c r="D1349" s="1" t="str">
        <f t="shared" si="21"/>
        <v>D30A</v>
      </c>
      <c r="E1349" s="1" t="s">
        <v>1536</v>
      </c>
      <c r="F1349" s="1" t="s">
        <v>1537</v>
      </c>
    </row>
    <row r="1350" spans="1:6" ht="15" customHeight="1" x14ac:dyDescent="0.35">
      <c r="A1350" s="1" t="s">
        <v>79</v>
      </c>
      <c r="B1350" s="1" t="s">
        <v>80</v>
      </c>
      <c r="C1350" s="1" t="s">
        <v>239</v>
      </c>
      <c r="D1350" s="1" t="str">
        <f t="shared" si="21"/>
        <v>D30A</v>
      </c>
      <c r="E1350" s="1" t="s">
        <v>1534</v>
      </c>
      <c r="F1350" s="1" t="s">
        <v>1535</v>
      </c>
    </row>
    <row r="1351" spans="1:6" ht="15" customHeight="1" x14ac:dyDescent="0.35">
      <c r="A1351" s="1" t="s">
        <v>79</v>
      </c>
      <c r="B1351" s="1" t="s">
        <v>80</v>
      </c>
      <c r="C1351" s="1" t="s">
        <v>239</v>
      </c>
      <c r="D1351" s="1" t="str">
        <f t="shared" si="21"/>
        <v>D30A</v>
      </c>
      <c r="E1351" s="1" t="s">
        <v>1532</v>
      </c>
      <c r="F1351" s="1" t="s">
        <v>1533</v>
      </c>
    </row>
    <row r="1352" spans="1:6" ht="15" customHeight="1" x14ac:dyDescent="0.35">
      <c r="A1352" s="1" t="s">
        <v>79</v>
      </c>
      <c r="B1352" s="1" t="s">
        <v>80</v>
      </c>
      <c r="C1352" s="1" t="s">
        <v>239</v>
      </c>
      <c r="D1352" s="1" t="str">
        <f t="shared" si="21"/>
        <v>D30A</v>
      </c>
      <c r="E1352" s="1" t="s">
        <v>1530</v>
      </c>
      <c r="F1352" s="1" t="s">
        <v>1531</v>
      </c>
    </row>
    <row r="1353" spans="1:6" ht="15" customHeight="1" x14ac:dyDescent="0.35">
      <c r="A1353" s="1" t="s">
        <v>79</v>
      </c>
      <c r="B1353" s="1" t="s">
        <v>80</v>
      </c>
      <c r="C1353" s="1" t="s">
        <v>239</v>
      </c>
      <c r="D1353" s="1" t="str">
        <f t="shared" si="21"/>
        <v>D30A</v>
      </c>
      <c r="E1353" s="1" t="s">
        <v>1528</v>
      </c>
      <c r="F1353" s="1" t="s">
        <v>1529</v>
      </c>
    </row>
    <row r="1354" spans="1:6" ht="15" customHeight="1" x14ac:dyDescent="0.35">
      <c r="A1354" s="1" t="s">
        <v>79</v>
      </c>
      <c r="B1354" s="1" t="s">
        <v>80</v>
      </c>
      <c r="C1354" s="1" t="s">
        <v>239</v>
      </c>
      <c r="D1354" s="1" t="str">
        <f t="shared" si="21"/>
        <v>D30A</v>
      </c>
      <c r="E1354" s="1" t="s">
        <v>1526</v>
      </c>
      <c r="F1354" s="1" t="s">
        <v>1527</v>
      </c>
    </row>
    <row r="1355" spans="1:6" ht="15" customHeight="1" x14ac:dyDescent="0.35">
      <c r="A1355" s="1" t="s">
        <v>79</v>
      </c>
      <c r="B1355" s="1" t="s">
        <v>80</v>
      </c>
      <c r="C1355" s="1" t="s">
        <v>239</v>
      </c>
      <c r="D1355" s="1" t="str">
        <f t="shared" si="21"/>
        <v>D30A</v>
      </c>
      <c r="E1355" s="1" t="s">
        <v>1524</v>
      </c>
      <c r="F1355" s="1" t="s">
        <v>1525</v>
      </c>
    </row>
    <row r="1356" spans="1:6" ht="15" customHeight="1" x14ac:dyDescent="0.35">
      <c r="A1356" s="1" t="s">
        <v>79</v>
      </c>
      <c r="B1356" s="1" t="s">
        <v>80</v>
      </c>
      <c r="C1356" s="1" t="s">
        <v>239</v>
      </c>
      <c r="D1356" s="1" t="str">
        <f t="shared" si="21"/>
        <v>D30A</v>
      </c>
      <c r="E1356" s="1" t="s">
        <v>1522</v>
      </c>
      <c r="F1356" s="1" t="s">
        <v>1523</v>
      </c>
    </row>
    <row r="1357" spans="1:6" ht="15" customHeight="1" x14ac:dyDescent="0.35">
      <c r="A1357" s="1" t="s">
        <v>79</v>
      </c>
      <c r="B1357" s="1" t="s">
        <v>80</v>
      </c>
      <c r="C1357" s="1" t="s">
        <v>239</v>
      </c>
      <c r="D1357" s="1" t="str">
        <f t="shared" si="21"/>
        <v>D30A</v>
      </c>
      <c r="E1357" s="1" t="s">
        <v>1520</v>
      </c>
      <c r="F1357" s="1" t="s">
        <v>1521</v>
      </c>
    </row>
    <row r="1358" spans="1:6" ht="15" customHeight="1" x14ac:dyDescent="0.35">
      <c r="A1358" s="1" t="s">
        <v>79</v>
      </c>
      <c r="B1358" s="1" t="s">
        <v>80</v>
      </c>
      <c r="C1358" s="1" t="s">
        <v>239</v>
      </c>
      <c r="D1358" s="1" t="str">
        <f t="shared" si="21"/>
        <v>D30A</v>
      </c>
      <c r="E1358" s="1" t="s">
        <v>1518</v>
      </c>
      <c r="F1358" s="1" t="s">
        <v>1519</v>
      </c>
    </row>
    <row r="1359" spans="1:6" ht="15" customHeight="1" x14ac:dyDescent="0.35">
      <c r="A1359" s="1" t="s">
        <v>79</v>
      </c>
      <c r="B1359" s="1" t="s">
        <v>80</v>
      </c>
      <c r="C1359" s="1" t="s">
        <v>239</v>
      </c>
      <c r="D1359" s="1" t="str">
        <f t="shared" si="21"/>
        <v>D30A</v>
      </c>
      <c r="E1359" s="1" t="s">
        <v>1516</v>
      </c>
      <c r="F1359" s="1" t="s">
        <v>1517</v>
      </c>
    </row>
    <row r="1360" spans="1:6" ht="15" customHeight="1" x14ac:dyDescent="0.35">
      <c r="A1360" s="1" t="s">
        <v>79</v>
      </c>
      <c r="B1360" s="1" t="s">
        <v>80</v>
      </c>
      <c r="C1360" s="1" t="s">
        <v>239</v>
      </c>
      <c r="D1360" s="1" t="str">
        <f t="shared" si="21"/>
        <v>D30A</v>
      </c>
      <c r="E1360" s="1" t="s">
        <v>1514</v>
      </c>
      <c r="F1360" s="1" t="s">
        <v>1515</v>
      </c>
    </row>
    <row r="1361" spans="1:6" ht="15" customHeight="1" x14ac:dyDescent="0.35">
      <c r="A1361" s="1" t="s">
        <v>79</v>
      </c>
      <c r="B1361" s="1" t="s">
        <v>80</v>
      </c>
      <c r="C1361" s="1" t="s">
        <v>239</v>
      </c>
      <c r="D1361" s="1" t="str">
        <f t="shared" si="21"/>
        <v>D30A</v>
      </c>
      <c r="E1361" s="1" t="s">
        <v>1512</v>
      </c>
      <c r="F1361" s="1" t="s">
        <v>1513</v>
      </c>
    </row>
    <row r="1362" spans="1:6" ht="15" customHeight="1" x14ac:dyDescent="0.35">
      <c r="A1362" s="1" t="s">
        <v>79</v>
      </c>
      <c r="B1362" s="1" t="s">
        <v>80</v>
      </c>
      <c r="C1362" s="1" t="s">
        <v>239</v>
      </c>
      <c r="D1362" s="1" t="str">
        <f t="shared" si="21"/>
        <v>D30A</v>
      </c>
      <c r="E1362" s="1" t="s">
        <v>1510</v>
      </c>
      <c r="F1362" s="1" t="s">
        <v>1511</v>
      </c>
    </row>
    <row r="1363" spans="1:6" ht="15" customHeight="1" x14ac:dyDescent="0.35">
      <c r="A1363" s="1" t="s">
        <v>79</v>
      </c>
      <c r="B1363" s="1" t="s">
        <v>80</v>
      </c>
      <c r="C1363" s="1" t="s">
        <v>241</v>
      </c>
      <c r="D1363" s="1" t="str">
        <f t="shared" si="21"/>
        <v>D32A</v>
      </c>
      <c r="E1363" s="1" t="s">
        <v>1508</v>
      </c>
      <c r="F1363" s="1" t="s">
        <v>1509</v>
      </c>
    </row>
    <row r="1364" spans="1:6" ht="15" customHeight="1" x14ac:dyDescent="0.35">
      <c r="A1364" s="1" t="s">
        <v>79</v>
      </c>
      <c r="B1364" s="1" t="s">
        <v>80</v>
      </c>
      <c r="C1364" s="1" t="s">
        <v>241</v>
      </c>
      <c r="D1364" s="1" t="str">
        <f t="shared" si="21"/>
        <v>D32A</v>
      </c>
      <c r="E1364" s="1" t="s">
        <v>1506</v>
      </c>
      <c r="F1364" s="1" t="s">
        <v>1507</v>
      </c>
    </row>
    <row r="1365" spans="1:6" ht="15" customHeight="1" x14ac:dyDescent="0.35">
      <c r="A1365" s="1" t="s">
        <v>79</v>
      </c>
      <c r="B1365" s="1" t="s">
        <v>80</v>
      </c>
      <c r="C1365" s="1" t="s">
        <v>241</v>
      </c>
      <c r="D1365" s="1" t="str">
        <f t="shared" si="21"/>
        <v>D32A</v>
      </c>
      <c r="E1365" s="1" t="s">
        <v>1504</v>
      </c>
      <c r="F1365" s="1" t="s">
        <v>1505</v>
      </c>
    </row>
    <row r="1366" spans="1:6" ht="15" customHeight="1" x14ac:dyDescent="0.35">
      <c r="A1366" s="1" t="s">
        <v>79</v>
      </c>
      <c r="B1366" s="1" t="s">
        <v>80</v>
      </c>
      <c r="C1366" s="1" t="s">
        <v>241</v>
      </c>
      <c r="D1366" s="1" t="str">
        <f t="shared" si="21"/>
        <v>D32A</v>
      </c>
      <c r="E1366" s="1" t="s">
        <v>1502</v>
      </c>
      <c r="F1366" s="1" t="s">
        <v>1503</v>
      </c>
    </row>
    <row r="1367" spans="1:6" ht="15" customHeight="1" x14ac:dyDescent="0.35">
      <c r="A1367" s="1" t="s">
        <v>79</v>
      </c>
      <c r="B1367" s="1" t="s">
        <v>80</v>
      </c>
      <c r="C1367" s="1" t="s">
        <v>241</v>
      </c>
      <c r="D1367" s="1" t="str">
        <f t="shared" si="21"/>
        <v>D32A</v>
      </c>
      <c r="E1367" s="1" t="s">
        <v>1500</v>
      </c>
      <c r="F1367" s="1" t="s">
        <v>1501</v>
      </c>
    </row>
    <row r="1368" spans="1:6" ht="15" customHeight="1" x14ac:dyDescent="0.35">
      <c r="A1368" s="1" t="s">
        <v>79</v>
      </c>
      <c r="B1368" s="1" t="s">
        <v>80</v>
      </c>
      <c r="C1368" s="1" t="s">
        <v>241</v>
      </c>
      <c r="D1368" s="1" t="str">
        <f t="shared" si="21"/>
        <v>D32A</v>
      </c>
      <c r="E1368" s="1" t="s">
        <v>1498</v>
      </c>
      <c r="F1368" s="1" t="s">
        <v>1499</v>
      </c>
    </row>
    <row r="1369" spans="1:6" ht="15" customHeight="1" x14ac:dyDescent="0.35">
      <c r="A1369" s="1" t="s">
        <v>79</v>
      </c>
      <c r="B1369" s="1" t="s">
        <v>80</v>
      </c>
      <c r="C1369" s="1" t="s">
        <v>241</v>
      </c>
      <c r="D1369" s="1" t="str">
        <f t="shared" si="21"/>
        <v>D32A</v>
      </c>
      <c r="E1369" s="1" t="s">
        <v>1496</v>
      </c>
      <c r="F1369" s="1" t="s">
        <v>1497</v>
      </c>
    </row>
    <row r="1370" spans="1:6" ht="15" customHeight="1" x14ac:dyDescent="0.35">
      <c r="A1370" s="1" t="s">
        <v>79</v>
      </c>
      <c r="B1370" s="1" t="s">
        <v>80</v>
      </c>
      <c r="C1370" s="1" t="s">
        <v>241</v>
      </c>
      <c r="D1370" s="1" t="str">
        <f t="shared" si="21"/>
        <v>D32A</v>
      </c>
      <c r="E1370" s="1" t="s">
        <v>1494</v>
      </c>
      <c r="F1370" s="1" t="s">
        <v>1495</v>
      </c>
    </row>
    <row r="1371" spans="1:6" ht="15" customHeight="1" x14ac:dyDescent="0.35">
      <c r="A1371" s="1" t="s">
        <v>79</v>
      </c>
      <c r="B1371" s="1" t="s">
        <v>80</v>
      </c>
      <c r="C1371" s="1" t="s">
        <v>241</v>
      </c>
      <c r="D1371" s="1" t="str">
        <f t="shared" si="21"/>
        <v>D32A</v>
      </c>
      <c r="E1371" s="1" t="s">
        <v>1492</v>
      </c>
      <c r="F1371" s="1" t="s">
        <v>1493</v>
      </c>
    </row>
    <row r="1372" spans="1:6" ht="15" customHeight="1" x14ac:dyDescent="0.35">
      <c r="A1372" s="1" t="s">
        <v>79</v>
      </c>
      <c r="B1372" s="1" t="s">
        <v>80</v>
      </c>
      <c r="C1372" s="1" t="s">
        <v>241</v>
      </c>
      <c r="D1372" s="1" t="str">
        <f t="shared" si="21"/>
        <v>D32A</v>
      </c>
      <c r="E1372" s="1" t="s">
        <v>1490</v>
      </c>
      <c r="F1372" s="1" t="s">
        <v>1491</v>
      </c>
    </row>
    <row r="1373" spans="1:6" ht="15" customHeight="1" x14ac:dyDescent="0.35">
      <c r="A1373" s="1" t="s">
        <v>79</v>
      </c>
      <c r="B1373" s="1" t="s">
        <v>80</v>
      </c>
      <c r="C1373" s="1" t="s">
        <v>241</v>
      </c>
      <c r="D1373" s="1" t="str">
        <f t="shared" si="21"/>
        <v>D32A</v>
      </c>
      <c r="E1373" s="1" t="s">
        <v>1488</v>
      </c>
      <c r="F1373" s="1" t="s">
        <v>1489</v>
      </c>
    </row>
    <row r="1374" spans="1:6" ht="15" customHeight="1" x14ac:dyDescent="0.35">
      <c r="A1374" s="1" t="s">
        <v>79</v>
      </c>
      <c r="B1374" s="1" t="s">
        <v>80</v>
      </c>
      <c r="C1374" s="1" t="s">
        <v>241</v>
      </c>
      <c r="D1374" s="1" t="str">
        <f t="shared" si="21"/>
        <v>D32A</v>
      </c>
      <c r="E1374" s="1" t="s">
        <v>1486</v>
      </c>
      <c r="F1374" s="1" t="s">
        <v>1487</v>
      </c>
    </row>
    <row r="1375" spans="1:6" ht="15" customHeight="1" x14ac:dyDescent="0.35">
      <c r="A1375" s="1" t="s">
        <v>79</v>
      </c>
      <c r="B1375" s="1" t="s">
        <v>80</v>
      </c>
      <c r="C1375" s="1" t="s">
        <v>241</v>
      </c>
      <c r="D1375" s="1" t="str">
        <f t="shared" si="21"/>
        <v>D32A</v>
      </c>
      <c r="E1375" s="1" t="s">
        <v>1484</v>
      </c>
      <c r="F1375" s="1" t="s">
        <v>1485</v>
      </c>
    </row>
    <row r="1376" spans="1:6" ht="15" customHeight="1" x14ac:dyDescent="0.35">
      <c r="A1376" s="1" t="s">
        <v>79</v>
      </c>
      <c r="B1376" s="1" t="s">
        <v>80</v>
      </c>
      <c r="C1376" s="1" t="s">
        <v>241</v>
      </c>
      <c r="D1376" s="1" t="str">
        <f t="shared" si="21"/>
        <v>D32A</v>
      </c>
      <c r="E1376" s="1" t="s">
        <v>1482</v>
      </c>
      <c r="F1376" s="1" t="s">
        <v>1483</v>
      </c>
    </row>
    <row r="1377" spans="1:6" ht="15" customHeight="1" x14ac:dyDescent="0.35">
      <c r="A1377" s="1" t="s">
        <v>79</v>
      </c>
      <c r="B1377" s="1" t="s">
        <v>80</v>
      </c>
      <c r="C1377" s="1" t="s">
        <v>241</v>
      </c>
      <c r="D1377" s="1" t="str">
        <f t="shared" si="21"/>
        <v>D32A</v>
      </c>
      <c r="E1377" s="1" t="s">
        <v>1480</v>
      </c>
      <c r="F1377" s="1" t="s">
        <v>1481</v>
      </c>
    </row>
    <row r="1378" spans="1:6" ht="15" customHeight="1" x14ac:dyDescent="0.35">
      <c r="A1378" s="1" t="s">
        <v>79</v>
      </c>
      <c r="B1378" s="1" t="s">
        <v>80</v>
      </c>
      <c r="C1378" s="1" t="s">
        <v>241</v>
      </c>
      <c r="D1378" s="1" t="str">
        <f t="shared" si="21"/>
        <v>D32A</v>
      </c>
      <c r="E1378" s="1" t="s">
        <v>1478</v>
      </c>
      <c r="F1378" s="1" t="s">
        <v>1479</v>
      </c>
    </row>
    <row r="1379" spans="1:6" ht="15" customHeight="1" x14ac:dyDescent="0.35">
      <c r="A1379" s="1" t="s">
        <v>79</v>
      </c>
      <c r="B1379" s="1" t="s">
        <v>80</v>
      </c>
      <c r="C1379" s="1" t="s">
        <v>241</v>
      </c>
      <c r="D1379" s="1" t="str">
        <f t="shared" si="21"/>
        <v>D32A</v>
      </c>
      <c r="E1379" s="1" t="s">
        <v>1476</v>
      </c>
      <c r="F1379" s="1" t="s">
        <v>1477</v>
      </c>
    </row>
    <row r="1380" spans="1:6" ht="15" customHeight="1" x14ac:dyDescent="0.35">
      <c r="A1380" s="1" t="s">
        <v>79</v>
      </c>
      <c r="B1380" s="1" t="s">
        <v>80</v>
      </c>
      <c r="C1380" s="1" t="s">
        <v>241</v>
      </c>
      <c r="D1380" s="1" t="str">
        <f t="shared" si="21"/>
        <v>D32A</v>
      </c>
      <c r="E1380" s="1" t="s">
        <v>1474</v>
      </c>
      <c r="F1380" s="1" t="s">
        <v>1475</v>
      </c>
    </row>
    <row r="1381" spans="1:6" ht="15" customHeight="1" x14ac:dyDescent="0.35">
      <c r="A1381" s="1" t="s">
        <v>79</v>
      </c>
      <c r="B1381" s="1" t="s">
        <v>80</v>
      </c>
      <c r="C1381" s="1" t="s">
        <v>241</v>
      </c>
      <c r="D1381" s="1" t="str">
        <f t="shared" si="21"/>
        <v>D32A</v>
      </c>
      <c r="E1381" s="1" t="s">
        <v>1472</v>
      </c>
      <c r="F1381" s="1" t="s">
        <v>1473</v>
      </c>
    </row>
    <row r="1382" spans="1:6" ht="15" customHeight="1" x14ac:dyDescent="0.35">
      <c r="A1382" s="1" t="s">
        <v>79</v>
      </c>
      <c r="B1382" s="1" t="s">
        <v>80</v>
      </c>
      <c r="C1382" s="1" t="s">
        <v>241</v>
      </c>
      <c r="D1382" s="1" t="str">
        <f t="shared" si="21"/>
        <v>D32A</v>
      </c>
      <c r="E1382" s="1" t="s">
        <v>1470</v>
      </c>
      <c r="F1382" s="1" t="s">
        <v>1471</v>
      </c>
    </row>
    <row r="1383" spans="1:6" ht="15" customHeight="1" x14ac:dyDescent="0.35">
      <c r="A1383" s="1" t="s">
        <v>79</v>
      </c>
      <c r="B1383" s="1" t="s">
        <v>80</v>
      </c>
      <c r="C1383" s="1" t="s">
        <v>241</v>
      </c>
      <c r="D1383" s="1" t="str">
        <f t="shared" si="21"/>
        <v>D32A</v>
      </c>
      <c r="E1383" s="1" t="s">
        <v>1468</v>
      </c>
      <c r="F1383" s="1" t="s">
        <v>1469</v>
      </c>
    </row>
    <row r="1384" spans="1:6" ht="15" customHeight="1" x14ac:dyDescent="0.35">
      <c r="A1384" s="1" t="s">
        <v>79</v>
      </c>
      <c r="B1384" s="1" t="s">
        <v>80</v>
      </c>
      <c r="C1384" s="1" t="s">
        <v>241</v>
      </c>
      <c r="D1384" s="1" t="str">
        <f t="shared" si="21"/>
        <v>D32A</v>
      </c>
      <c r="E1384" s="1" t="s">
        <v>1466</v>
      </c>
      <c r="F1384" s="1" t="s">
        <v>1467</v>
      </c>
    </row>
    <row r="1385" spans="1:6" ht="15" customHeight="1" x14ac:dyDescent="0.35">
      <c r="A1385" s="1" t="s">
        <v>79</v>
      </c>
      <c r="B1385" s="1" t="s">
        <v>80</v>
      </c>
      <c r="C1385" s="1" t="s">
        <v>241</v>
      </c>
      <c r="D1385" s="1" t="str">
        <f t="shared" si="21"/>
        <v>D32A</v>
      </c>
      <c r="E1385" s="1" t="s">
        <v>1464</v>
      </c>
      <c r="F1385" s="1" t="s">
        <v>1465</v>
      </c>
    </row>
    <row r="1386" spans="1:6" ht="15" customHeight="1" x14ac:dyDescent="0.35">
      <c r="A1386" s="1" t="s">
        <v>79</v>
      </c>
      <c r="B1386" s="1" t="s">
        <v>80</v>
      </c>
      <c r="C1386" s="1" t="s">
        <v>241</v>
      </c>
      <c r="D1386" s="1" t="str">
        <f t="shared" si="21"/>
        <v>D32A</v>
      </c>
      <c r="E1386" s="1" t="s">
        <v>1462</v>
      </c>
      <c r="F1386" s="1" t="s">
        <v>1463</v>
      </c>
    </row>
    <row r="1387" spans="1:6" ht="15" customHeight="1" x14ac:dyDescent="0.35">
      <c r="A1387" s="1" t="s">
        <v>79</v>
      </c>
      <c r="B1387" s="1" t="s">
        <v>80</v>
      </c>
      <c r="C1387" s="1" t="s">
        <v>241</v>
      </c>
      <c r="D1387" s="1" t="str">
        <f t="shared" si="21"/>
        <v>D32A</v>
      </c>
      <c r="E1387" s="1" t="s">
        <v>1460</v>
      </c>
      <c r="F1387" s="1" t="s">
        <v>1461</v>
      </c>
    </row>
    <row r="1388" spans="1:6" ht="15" customHeight="1" x14ac:dyDescent="0.35">
      <c r="A1388" s="1" t="s">
        <v>79</v>
      </c>
      <c r="B1388" s="1" t="s">
        <v>80</v>
      </c>
      <c r="C1388" s="1" t="s">
        <v>241</v>
      </c>
      <c r="D1388" s="1" t="str">
        <f t="shared" si="21"/>
        <v>D32A</v>
      </c>
      <c r="E1388" s="1" t="s">
        <v>1458</v>
      </c>
      <c r="F1388" s="1" t="s">
        <v>1459</v>
      </c>
    </row>
    <row r="1389" spans="1:6" ht="15" customHeight="1" x14ac:dyDescent="0.35">
      <c r="A1389" s="1" t="s">
        <v>79</v>
      </c>
      <c r="B1389" s="1" t="s">
        <v>80</v>
      </c>
      <c r="C1389" s="1" t="s">
        <v>241</v>
      </c>
      <c r="D1389" s="1" t="str">
        <f t="shared" si="21"/>
        <v>D32A</v>
      </c>
      <c r="E1389" s="1" t="s">
        <v>1456</v>
      </c>
      <c r="F1389" s="1" t="s">
        <v>1457</v>
      </c>
    </row>
    <row r="1390" spans="1:6" ht="15" customHeight="1" x14ac:dyDescent="0.35">
      <c r="A1390" s="1" t="s">
        <v>79</v>
      </c>
      <c r="B1390" s="1" t="s">
        <v>80</v>
      </c>
      <c r="C1390" s="1" t="s">
        <v>241</v>
      </c>
      <c r="D1390" s="1" t="str">
        <f t="shared" si="21"/>
        <v>D32A</v>
      </c>
      <c r="E1390" s="1" t="s">
        <v>1454</v>
      </c>
      <c r="F1390" s="1" t="s">
        <v>1455</v>
      </c>
    </row>
    <row r="1391" spans="1:6" ht="15" customHeight="1" x14ac:dyDescent="0.35">
      <c r="A1391" s="1" t="s">
        <v>79</v>
      </c>
      <c r="B1391" s="1" t="s">
        <v>80</v>
      </c>
      <c r="C1391" s="1" t="s">
        <v>241</v>
      </c>
      <c r="D1391" s="1" t="str">
        <f t="shared" si="21"/>
        <v>D32A</v>
      </c>
      <c r="E1391" s="1" t="s">
        <v>1452</v>
      </c>
      <c r="F1391" s="1" t="s">
        <v>1453</v>
      </c>
    </row>
    <row r="1392" spans="1:6" ht="15" customHeight="1" x14ac:dyDescent="0.35">
      <c r="A1392" s="1" t="s">
        <v>79</v>
      </c>
      <c r="B1392" s="1" t="s">
        <v>80</v>
      </c>
      <c r="C1392" s="1" t="s">
        <v>241</v>
      </c>
      <c r="D1392" s="1" t="str">
        <f t="shared" si="21"/>
        <v>D32A</v>
      </c>
      <c r="E1392" s="1" t="s">
        <v>1450</v>
      </c>
      <c r="F1392" s="1" t="s">
        <v>1451</v>
      </c>
    </row>
    <row r="1393" spans="1:6" ht="15" customHeight="1" x14ac:dyDescent="0.35">
      <c r="A1393" s="1" t="s">
        <v>79</v>
      </c>
      <c r="B1393" s="1" t="s">
        <v>80</v>
      </c>
      <c r="C1393" s="1" t="s">
        <v>243</v>
      </c>
      <c r="D1393" s="1" t="str">
        <f t="shared" si="21"/>
        <v>D31A</v>
      </c>
      <c r="E1393" s="1" t="s">
        <v>1448</v>
      </c>
      <c r="F1393" s="1" t="s">
        <v>1449</v>
      </c>
    </row>
    <row r="1394" spans="1:6" ht="15" customHeight="1" x14ac:dyDescent="0.35">
      <c r="A1394" s="1" t="s">
        <v>79</v>
      </c>
      <c r="B1394" s="1" t="s">
        <v>80</v>
      </c>
      <c r="C1394" s="1" t="s">
        <v>243</v>
      </c>
      <c r="D1394" s="1" t="str">
        <f t="shared" si="21"/>
        <v>D31A</v>
      </c>
      <c r="E1394" s="1" t="s">
        <v>1446</v>
      </c>
      <c r="F1394" s="1" t="s">
        <v>1447</v>
      </c>
    </row>
    <row r="1395" spans="1:6" ht="15" customHeight="1" x14ac:dyDescent="0.35">
      <c r="A1395" s="1" t="s">
        <v>79</v>
      </c>
      <c r="B1395" s="1" t="s">
        <v>80</v>
      </c>
      <c r="C1395" s="1" t="s">
        <v>243</v>
      </c>
      <c r="D1395" s="1" t="str">
        <f t="shared" si="21"/>
        <v>D31A</v>
      </c>
      <c r="E1395" s="1" t="s">
        <v>1444</v>
      </c>
      <c r="F1395" s="1" t="s">
        <v>1445</v>
      </c>
    </row>
    <row r="1396" spans="1:6" ht="15" customHeight="1" x14ac:dyDescent="0.35">
      <c r="A1396" s="1" t="s">
        <v>79</v>
      </c>
      <c r="B1396" s="1" t="s">
        <v>80</v>
      </c>
      <c r="C1396" s="1" t="s">
        <v>243</v>
      </c>
      <c r="D1396" s="1" t="str">
        <f t="shared" si="21"/>
        <v>D31A</v>
      </c>
      <c r="E1396" s="1" t="s">
        <v>1442</v>
      </c>
      <c r="F1396" s="1" t="s">
        <v>1443</v>
      </c>
    </row>
    <row r="1397" spans="1:6" ht="15" customHeight="1" x14ac:dyDescent="0.35">
      <c r="A1397" s="1" t="s">
        <v>79</v>
      </c>
      <c r="B1397" s="1" t="s">
        <v>80</v>
      </c>
      <c r="C1397" s="1" t="s">
        <v>243</v>
      </c>
      <c r="D1397" s="1" t="str">
        <f t="shared" si="21"/>
        <v>D31A</v>
      </c>
      <c r="E1397" s="1" t="s">
        <v>1440</v>
      </c>
      <c r="F1397" s="1" t="s">
        <v>1441</v>
      </c>
    </row>
    <row r="1398" spans="1:6" ht="15" customHeight="1" x14ac:dyDescent="0.35">
      <c r="A1398" s="1" t="s">
        <v>79</v>
      </c>
      <c r="B1398" s="1" t="s">
        <v>80</v>
      </c>
      <c r="C1398" s="1" t="s">
        <v>243</v>
      </c>
      <c r="D1398" s="1" t="str">
        <f t="shared" si="21"/>
        <v>D31A</v>
      </c>
      <c r="E1398" s="1" t="s">
        <v>1438</v>
      </c>
      <c r="F1398" s="1" t="s">
        <v>1439</v>
      </c>
    </row>
    <row r="1399" spans="1:6" ht="15" customHeight="1" x14ac:dyDescent="0.35">
      <c r="A1399" s="1" t="s">
        <v>79</v>
      </c>
      <c r="B1399" s="1" t="s">
        <v>80</v>
      </c>
      <c r="C1399" s="1" t="s">
        <v>243</v>
      </c>
      <c r="D1399" s="1" t="str">
        <f t="shared" si="21"/>
        <v>D31A</v>
      </c>
      <c r="E1399" s="1" t="s">
        <v>1436</v>
      </c>
      <c r="F1399" s="1" t="s">
        <v>1437</v>
      </c>
    </row>
    <row r="1400" spans="1:6" ht="15" customHeight="1" x14ac:dyDescent="0.35">
      <c r="A1400" s="1" t="s">
        <v>79</v>
      </c>
      <c r="B1400" s="1" t="s">
        <v>80</v>
      </c>
      <c r="C1400" s="1" t="s">
        <v>243</v>
      </c>
      <c r="D1400" s="1" t="str">
        <f t="shared" si="21"/>
        <v>D31A</v>
      </c>
      <c r="E1400" s="1" t="s">
        <v>1434</v>
      </c>
      <c r="F1400" s="1" t="s">
        <v>1435</v>
      </c>
    </row>
    <row r="1401" spans="1:6" ht="15" customHeight="1" x14ac:dyDescent="0.35">
      <c r="A1401" s="1" t="s">
        <v>79</v>
      </c>
      <c r="B1401" s="1" t="s">
        <v>80</v>
      </c>
      <c r="C1401" s="1" t="s">
        <v>243</v>
      </c>
      <c r="D1401" s="1" t="str">
        <f t="shared" si="21"/>
        <v>D31A</v>
      </c>
      <c r="E1401" s="1" t="s">
        <v>1432</v>
      </c>
      <c r="F1401" s="1" t="s">
        <v>1433</v>
      </c>
    </row>
    <row r="1402" spans="1:6" ht="15" customHeight="1" x14ac:dyDescent="0.35">
      <c r="A1402" s="1" t="s">
        <v>79</v>
      </c>
      <c r="B1402" s="1" t="s">
        <v>80</v>
      </c>
      <c r="C1402" s="1" t="s">
        <v>243</v>
      </c>
      <c r="D1402" s="1" t="str">
        <f t="shared" si="21"/>
        <v>D31A</v>
      </c>
      <c r="E1402" s="1" t="s">
        <v>1430</v>
      </c>
      <c r="F1402" s="1" t="s">
        <v>1431</v>
      </c>
    </row>
    <row r="1403" spans="1:6" ht="15" customHeight="1" x14ac:dyDescent="0.35">
      <c r="A1403" s="1" t="s">
        <v>79</v>
      </c>
      <c r="B1403" s="1" t="s">
        <v>80</v>
      </c>
      <c r="C1403" s="1" t="s">
        <v>243</v>
      </c>
      <c r="D1403" s="1" t="str">
        <f t="shared" si="21"/>
        <v>D31A</v>
      </c>
      <c r="E1403" s="1" t="s">
        <v>1428</v>
      </c>
      <c r="F1403" s="1" t="s">
        <v>1429</v>
      </c>
    </row>
    <row r="1404" spans="1:6" ht="15" customHeight="1" x14ac:dyDescent="0.35">
      <c r="A1404" s="1" t="s">
        <v>79</v>
      </c>
      <c r="B1404" s="1" t="s">
        <v>80</v>
      </c>
      <c r="C1404" s="1" t="s">
        <v>243</v>
      </c>
      <c r="D1404" s="1" t="str">
        <f t="shared" si="21"/>
        <v>D31A</v>
      </c>
      <c r="E1404" s="1" t="s">
        <v>1426</v>
      </c>
      <c r="F1404" s="1" t="s">
        <v>1427</v>
      </c>
    </row>
    <row r="1405" spans="1:6" ht="15" customHeight="1" x14ac:dyDescent="0.35">
      <c r="A1405" s="1" t="s">
        <v>79</v>
      </c>
      <c r="B1405" s="1" t="s">
        <v>80</v>
      </c>
      <c r="C1405" s="1" t="s">
        <v>243</v>
      </c>
      <c r="D1405" s="1" t="str">
        <f t="shared" si="21"/>
        <v>D31A</v>
      </c>
      <c r="E1405" s="1" t="s">
        <v>1424</v>
      </c>
      <c r="F1405" s="1" t="s">
        <v>1425</v>
      </c>
    </row>
    <row r="1406" spans="1:6" ht="15" customHeight="1" x14ac:dyDescent="0.35">
      <c r="A1406" s="1" t="s">
        <v>79</v>
      </c>
      <c r="B1406" s="1" t="s">
        <v>80</v>
      </c>
      <c r="C1406" s="1" t="s">
        <v>243</v>
      </c>
      <c r="D1406" s="1" t="str">
        <f t="shared" si="21"/>
        <v>D31A</v>
      </c>
      <c r="E1406" s="1" t="s">
        <v>1422</v>
      </c>
      <c r="F1406" s="1" t="s">
        <v>1423</v>
      </c>
    </row>
    <row r="1407" spans="1:6" ht="15" customHeight="1" x14ac:dyDescent="0.35">
      <c r="A1407" s="1" t="s">
        <v>79</v>
      </c>
      <c r="B1407" s="1" t="s">
        <v>80</v>
      </c>
      <c r="C1407" s="1" t="s">
        <v>243</v>
      </c>
      <c r="D1407" s="1" t="str">
        <f t="shared" si="21"/>
        <v>D31A</v>
      </c>
      <c r="E1407" s="1" t="s">
        <v>1420</v>
      </c>
      <c r="F1407" s="1" t="s">
        <v>1421</v>
      </c>
    </row>
    <row r="1408" spans="1:6" ht="15" customHeight="1" x14ac:dyDescent="0.35">
      <c r="A1408" s="1" t="s">
        <v>79</v>
      </c>
      <c r="B1408" s="1" t="s">
        <v>80</v>
      </c>
      <c r="C1408" s="1" t="s">
        <v>243</v>
      </c>
      <c r="D1408" s="1" t="str">
        <f t="shared" si="21"/>
        <v>D31A</v>
      </c>
      <c r="E1408" s="1" t="s">
        <v>1418</v>
      </c>
      <c r="F1408" s="1" t="s">
        <v>1419</v>
      </c>
    </row>
    <row r="1409" spans="1:6" ht="15" customHeight="1" x14ac:dyDescent="0.35">
      <c r="A1409" s="1" t="s">
        <v>79</v>
      </c>
      <c r="B1409" s="1" t="s">
        <v>80</v>
      </c>
      <c r="C1409" s="1" t="s">
        <v>243</v>
      </c>
      <c r="D1409" s="1" t="str">
        <f t="shared" ref="D1409:D1472" si="22">_xlfn.IFNA(VLOOKUP(C1409,Rec_Comités,2,FALSE),"-xXx-")</f>
        <v>D31A</v>
      </c>
      <c r="E1409" s="1" t="s">
        <v>1416</v>
      </c>
      <c r="F1409" s="1" t="s">
        <v>1417</v>
      </c>
    </row>
    <row r="1410" spans="1:6" ht="15" customHeight="1" x14ac:dyDescent="0.35">
      <c r="A1410" s="1" t="s">
        <v>79</v>
      </c>
      <c r="B1410" s="1" t="s">
        <v>80</v>
      </c>
      <c r="C1410" s="1" t="s">
        <v>243</v>
      </c>
      <c r="D1410" s="1" t="str">
        <f t="shared" si="22"/>
        <v>D31A</v>
      </c>
      <c r="E1410" s="1" t="s">
        <v>1414</v>
      </c>
      <c r="F1410" s="1" t="s">
        <v>1415</v>
      </c>
    </row>
    <row r="1411" spans="1:6" ht="15" customHeight="1" x14ac:dyDescent="0.35">
      <c r="A1411" s="1" t="s">
        <v>79</v>
      </c>
      <c r="B1411" s="1" t="s">
        <v>80</v>
      </c>
      <c r="C1411" s="1" t="s">
        <v>243</v>
      </c>
      <c r="D1411" s="1" t="str">
        <f t="shared" si="22"/>
        <v>D31A</v>
      </c>
      <c r="E1411" s="1" t="s">
        <v>1412</v>
      </c>
      <c r="F1411" s="1" t="s">
        <v>1413</v>
      </c>
    </row>
    <row r="1412" spans="1:6" ht="15" customHeight="1" x14ac:dyDescent="0.35">
      <c r="A1412" s="1" t="s">
        <v>79</v>
      </c>
      <c r="B1412" s="1" t="s">
        <v>80</v>
      </c>
      <c r="C1412" s="1" t="s">
        <v>243</v>
      </c>
      <c r="D1412" s="1" t="str">
        <f t="shared" si="22"/>
        <v>D31A</v>
      </c>
      <c r="E1412" s="1" t="s">
        <v>1410</v>
      </c>
      <c r="F1412" s="1" t="s">
        <v>1411</v>
      </c>
    </row>
    <row r="1413" spans="1:6" ht="15" customHeight="1" x14ac:dyDescent="0.35">
      <c r="A1413" s="1" t="s">
        <v>79</v>
      </c>
      <c r="B1413" s="1" t="s">
        <v>80</v>
      </c>
      <c r="C1413" s="1" t="s">
        <v>243</v>
      </c>
      <c r="D1413" s="1" t="str">
        <f t="shared" si="22"/>
        <v>D31A</v>
      </c>
      <c r="E1413" s="1" t="s">
        <v>1408</v>
      </c>
      <c r="F1413" s="1" t="s">
        <v>1409</v>
      </c>
    </row>
    <row r="1414" spans="1:6" ht="15" customHeight="1" x14ac:dyDescent="0.35">
      <c r="A1414" s="1" t="s">
        <v>79</v>
      </c>
      <c r="B1414" s="1" t="s">
        <v>80</v>
      </c>
      <c r="C1414" s="1" t="s">
        <v>243</v>
      </c>
      <c r="D1414" s="1" t="str">
        <f t="shared" si="22"/>
        <v>D31A</v>
      </c>
      <c r="E1414" s="1" t="s">
        <v>1406</v>
      </c>
      <c r="F1414" s="1" t="s">
        <v>1407</v>
      </c>
    </row>
    <row r="1415" spans="1:6" ht="15" customHeight="1" x14ac:dyDescent="0.35">
      <c r="A1415" s="1" t="s">
        <v>79</v>
      </c>
      <c r="B1415" s="1" t="s">
        <v>80</v>
      </c>
      <c r="C1415" s="1" t="s">
        <v>243</v>
      </c>
      <c r="D1415" s="1" t="str">
        <f t="shared" si="22"/>
        <v>D31A</v>
      </c>
      <c r="E1415" s="1" t="s">
        <v>1404</v>
      </c>
      <c r="F1415" s="1" t="s">
        <v>1405</v>
      </c>
    </row>
    <row r="1416" spans="1:6" ht="15" customHeight="1" x14ac:dyDescent="0.35">
      <c r="A1416" s="1" t="s">
        <v>79</v>
      </c>
      <c r="B1416" s="1" t="s">
        <v>80</v>
      </c>
      <c r="C1416" s="1" t="s">
        <v>243</v>
      </c>
      <c r="D1416" s="1" t="str">
        <f t="shared" si="22"/>
        <v>D31A</v>
      </c>
      <c r="E1416" s="1" t="s">
        <v>1402</v>
      </c>
      <c r="F1416" s="1" t="s">
        <v>1403</v>
      </c>
    </row>
    <row r="1417" spans="1:6" ht="15" customHeight="1" x14ac:dyDescent="0.35">
      <c r="A1417" s="1" t="s">
        <v>79</v>
      </c>
      <c r="B1417" s="1" t="s">
        <v>80</v>
      </c>
      <c r="C1417" s="1" t="s">
        <v>243</v>
      </c>
      <c r="D1417" s="1" t="str">
        <f t="shared" si="22"/>
        <v>D31A</v>
      </c>
      <c r="E1417" s="1" t="s">
        <v>1400</v>
      </c>
      <c r="F1417" s="1" t="s">
        <v>1401</v>
      </c>
    </row>
    <row r="1418" spans="1:6" ht="15" customHeight="1" x14ac:dyDescent="0.35">
      <c r="A1418" s="1" t="s">
        <v>79</v>
      </c>
      <c r="B1418" s="1" t="s">
        <v>80</v>
      </c>
      <c r="C1418" s="1" t="s">
        <v>243</v>
      </c>
      <c r="D1418" s="1" t="str">
        <f t="shared" si="22"/>
        <v>D31A</v>
      </c>
      <c r="E1418" s="1" t="s">
        <v>1398</v>
      </c>
      <c r="F1418" s="1" t="s">
        <v>1399</v>
      </c>
    </row>
    <row r="1419" spans="1:6" ht="15" customHeight="1" x14ac:dyDescent="0.35">
      <c r="A1419" s="1" t="s">
        <v>79</v>
      </c>
      <c r="B1419" s="1" t="s">
        <v>80</v>
      </c>
      <c r="C1419" s="1" t="s">
        <v>243</v>
      </c>
      <c r="D1419" s="1" t="str">
        <f t="shared" si="22"/>
        <v>D31A</v>
      </c>
      <c r="E1419" s="1" t="s">
        <v>1396</v>
      </c>
      <c r="F1419" s="1" t="s">
        <v>1397</v>
      </c>
    </row>
    <row r="1420" spans="1:6" ht="15" customHeight="1" x14ac:dyDescent="0.35">
      <c r="A1420" s="1" t="s">
        <v>79</v>
      </c>
      <c r="B1420" s="1" t="s">
        <v>80</v>
      </c>
      <c r="C1420" s="1" t="s">
        <v>243</v>
      </c>
      <c r="D1420" s="1" t="str">
        <f t="shared" si="22"/>
        <v>D31A</v>
      </c>
      <c r="E1420" s="1" t="s">
        <v>1394</v>
      </c>
      <c r="F1420" s="1" t="s">
        <v>1395</v>
      </c>
    </row>
    <row r="1421" spans="1:6" ht="15" customHeight="1" x14ac:dyDescent="0.35">
      <c r="A1421" s="1" t="s">
        <v>79</v>
      </c>
      <c r="B1421" s="1" t="s">
        <v>80</v>
      </c>
      <c r="C1421" s="1" t="s">
        <v>243</v>
      </c>
      <c r="D1421" s="1" t="str">
        <f t="shared" si="22"/>
        <v>D31A</v>
      </c>
      <c r="E1421" s="1" t="s">
        <v>1392</v>
      </c>
      <c r="F1421" s="1" t="s">
        <v>1393</v>
      </c>
    </row>
    <row r="1422" spans="1:6" ht="15" customHeight="1" x14ac:dyDescent="0.35">
      <c r="A1422" s="1" t="s">
        <v>79</v>
      </c>
      <c r="B1422" s="1" t="s">
        <v>80</v>
      </c>
      <c r="C1422" s="1" t="s">
        <v>243</v>
      </c>
      <c r="D1422" s="1" t="str">
        <f t="shared" si="22"/>
        <v>D31A</v>
      </c>
      <c r="E1422" s="1" t="s">
        <v>1390</v>
      </c>
      <c r="F1422" s="1" t="s">
        <v>1391</v>
      </c>
    </row>
    <row r="1423" spans="1:6" ht="15" customHeight="1" x14ac:dyDescent="0.35">
      <c r="A1423" s="1" t="s">
        <v>79</v>
      </c>
      <c r="B1423" s="1" t="s">
        <v>80</v>
      </c>
      <c r="C1423" s="1" t="s">
        <v>243</v>
      </c>
      <c r="D1423" s="1" t="str">
        <f t="shared" si="22"/>
        <v>D31A</v>
      </c>
      <c r="E1423" s="1" t="s">
        <v>1388</v>
      </c>
      <c r="F1423" s="1" t="s">
        <v>1389</v>
      </c>
    </row>
    <row r="1424" spans="1:6" ht="15" customHeight="1" x14ac:dyDescent="0.35">
      <c r="A1424" s="1" t="s">
        <v>79</v>
      </c>
      <c r="B1424" s="1" t="s">
        <v>80</v>
      </c>
      <c r="C1424" s="1" t="s">
        <v>243</v>
      </c>
      <c r="D1424" s="1" t="str">
        <f t="shared" si="22"/>
        <v>D31A</v>
      </c>
      <c r="E1424" s="1" t="s">
        <v>1386</v>
      </c>
      <c r="F1424" s="1" t="s">
        <v>1387</v>
      </c>
    </row>
    <row r="1425" spans="1:6" ht="15" customHeight="1" x14ac:dyDescent="0.35">
      <c r="A1425" s="1" t="s">
        <v>79</v>
      </c>
      <c r="B1425" s="1" t="s">
        <v>80</v>
      </c>
      <c r="C1425" s="1" t="s">
        <v>243</v>
      </c>
      <c r="D1425" s="1" t="str">
        <f t="shared" si="22"/>
        <v>D31A</v>
      </c>
      <c r="E1425" s="1" t="s">
        <v>1384</v>
      </c>
      <c r="F1425" s="1" t="s">
        <v>1385</v>
      </c>
    </row>
    <row r="1426" spans="1:6" ht="15" customHeight="1" x14ac:dyDescent="0.35">
      <c r="A1426" s="1" t="s">
        <v>79</v>
      </c>
      <c r="B1426" s="1" t="s">
        <v>80</v>
      </c>
      <c r="C1426" s="1" t="s">
        <v>243</v>
      </c>
      <c r="D1426" s="1" t="str">
        <f t="shared" si="22"/>
        <v>D31A</v>
      </c>
      <c r="E1426" s="1" t="s">
        <v>1382</v>
      </c>
      <c r="F1426" s="1" t="s">
        <v>1383</v>
      </c>
    </row>
    <row r="1427" spans="1:6" ht="15" customHeight="1" x14ac:dyDescent="0.35">
      <c r="A1427" s="1" t="s">
        <v>79</v>
      </c>
      <c r="B1427" s="1" t="s">
        <v>80</v>
      </c>
      <c r="C1427" s="1" t="s">
        <v>243</v>
      </c>
      <c r="D1427" s="1" t="str">
        <f t="shared" si="22"/>
        <v>D31A</v>
      </c>
      <c r="E1427" s="1" t="s">
        <v>1380</v>
      </c>
      <c r="F1427" s="1" t="s">
        <v>1381</v>
      </c>
    </row>
    <row r="1428" spans="1:6" ht="15" customHeight="1" x14ac:dyDescent="0.35">
      <c r="A1428" s="1" t="s">
        <v>79</v>
      </c>
      <c r="B1428" s="1" t="s">
        <v>80</v>
      </c>
      <c r="C1428" s="1" t="s">
        <v>243</v>
      </c>
      <c r="D1428" s="1" t="str">
        <f t="shared" si="22"/>
        <v>D31A</v>
      </c>
      <c r="E1428" s="1" t="s">
        <v>1378</v>
      </c>
      <c r="F1428" s="1" t="s">
        <v>1379</v>
      </c>
    </row>
    <row r="1429" spans="1:6" ht="15" customHeight="1" x14ac:dyDescent="0.35">
      <c r="A1429" s="1" t="s">
        <v>79</v>
      </c>
      <c r="B1429" s="1" t="s">
        <v>80</v>
      </c>
      <c r="C1429" s="1" t="s">
        <v>243</v>
      </c>
      <c r="D1429" s="1" t="str">
        <f t="shared" si="22"/>
        <v>D31A</v>
      </c>
      <c r="E1429" s="1" t="s">
        <v>1376</v>
      </c>
      <c r="F1429" s="1" t="s">
        <v>1377</v>
      </c>
    </row>
    <row r="1430" spans="1:6" ht="15" customHeight="1" x14ac:dyDescent="0.35">
      <c r="A1430" s="1" t="s">
        <v>79</v>
      </c>
      <c r="B1430" s="1" t="s">
        <v>80</v>
      </c>
      <c r="C1430" s="1" t="s">
        <v>243</v>
      </c>
      <c r="D1430" s="1" t="str">
        <f t="shared" si="22"/>
        <v>D31A</v>
      </c>
      <c r="E1430" s="1" t="s">
        <v>1374</v>
      </c>
      <c r="F1430" s="1" t="s">
        <v>1375</v>
      </c>
    </row>
    <row r="1431" spans="1:6" ht="15" customHeight="1" x14ac:dyDescent="0.35">
      <c r="A1431" s="1" t="s">
        <v>79</v>
      </c>
      <c r="B1431" s="1" t="s">
        <v>80</v>
      </c>
      <c r="C1431" s="1" t="s">
        <v>243</v>
      </c>
      <c r="D1431" s="1" t="str">
        <f t="shared" si="22"/>
        <v>D31A</v>
      </c>
      <c r="E1431" s="1" t="s">
        <v>1372</v>
      </c>
      <c r="F1431" s="1" t="s">
        <v>1373</v>
      </c>
    </row>
    <row r="1432" spans="1:6" ht="15" customHeight="1" x14ac:dyDescent="0.35">
      <c r="A1432" s="1" t="s">
        <v>79</v>
      </c>
      <c r="B1432" s="1" t="s">
        <v>80</v>
      </c>
      <c r="C1432" s="1" t="s">
        <v>243</v>
      </c>
      <c r="D1432" s="1" t="str">
        <f t="shared" si="22"/>
        <v>D31A</v>
      </c>
      <c r="E1432" s="1" t="s">
        <v>1370</v>
      </c>
      <c r="F1432" s="1" t="s">
        <v>1371</v>
      </c>
    </row>
    <row r="1433" spans="1:6" ht="15" customHeight="1" x14ac:dyDescent="0.35">
      <c r="A1433" s="1" t="s">
        <v>79</v>
      </c>
      <c r="B1433" s="1" t="s">
        <v>80</v>
      </c>
      <c r="C1433" s="1" t="s">
        <v>243</v>
      </c>
      <c r="D1433" s="1" t="str">
        <f t="shared" si="22"/>
        <v>D31A</v>
      </c>
      <c r="E1433" s="1" t="s">
        <v>1368</v>
      </c>
      <c r="F1433" s="1" t="s">
        <v>1369</v>
      </c>
    </row>
    <row r="1434" spans="1:6" ht="15" customHeight="1" x14ac:dyDescent="0.35">
      <c r="A1434" s="1" t="s">
        <v>79</v>
      </c>
      <c r="B1434" s="1" t="s">
        <v>80</v>
      </c>
      <c r="C1434" s="1" t="s">
        <v>243</v>
      </c>
      <c r="D1434" s="1" t="str">
        <f t="shared" si="22"/>
        <v>D31A</v>
      </c>
      <c r="E1434" s="1" t="s">
        <v>1366</v>
      </c>
      <c r="F1434" s="1" t="s">
        <v>1367</v>
      </c>
    </row>
    <row r="1435" spans="1:6" ht="15" customHeight="1" x14ac:dyDescent="0.35">
      <c r="A1435" s="1" t="s">
        <v>79</v>
      </c>
      <c r="B1435" s="1" t="s">
        <v>80</v>
      </c>
      <c r="C1435" s="1" t="s">
        <v>243</v>
      </c>
      <c r="D1435" s="1" t="str">
        <f t="shared" si="22"/>
        <v>D31A</v>
      </c>
      <c r="E1435" s="1" t="s">
        <v>1364</v>
      </c>
      <c r="F1435" s="1" t="s">
        <v>1365</v>
      </c>
    </row>
    <row r="1436" spans="1:6" ht="15" customHeight="1" x14ac:dyDescent="0.35">
      <c r="A1436" s="1" t="s">
        <v>79</v>
      </c>
      <c r="B1436" s="1" t="s">
        <v>80</v>
      </c>
      <c r="C1436" s="1" t="s">
        <v>243</v>
      </c>
      <c r="D1436" s="1" t="str">
        <f t="shared" si="22"/>
        <v>D31A</v>
      </c>
      <c r="E1436" s="1" t="s">
        <v>1362</v>
      </c>
      <c r="F1436" s="1" t="s">
        <v>1363</v>
      </c>
    </row>
    <row r="1437" spans="1:6" ht="15" customHeight="1" x14ac:dyDescent="0.35">
      <c r="A1437" s="1" t="s">
        <v>79</v>
      </c>
      <c r="B1437" s="1" t="s">
        <v>80</v>
      </c>
      <c r="C1437" s="1" t="s">
        <v>243</v>
      </c>
      <c r="D1437" s="1" t="str">
        <f t="shared" si="22"/>
        <v>D31A</v>
      </c>
      <c r="E1437" s="1" t="s">
        <v>1360</v>
      </c>
      <c r="F1437" s="1" t="s">
        <v>1361</v>
      </c>
    </row>
    <row r="1438" spans="1:6" ht="15" customHeight="1" x14ac:dyDescent="0.35">
      <c r="A1438" s="1" t="s">
        <v>79</v>
      </c>
      <c r="B1438" s="1" t="s">
        <v>80</v>
      </c>
      <c r="C1438" s="1" t="s">
        <v>243</v>
      </c>
      <c r="D1438" s="1" t="str">
        <f t="shared" si="22"/>
        <v>D31A</v>
      </c>
      <c r="E1438" s="1" t="s">
        <v>1358</v>
      </c>
      <c r="F1438" s="1" t="s">
        <v>1359</v>
      </c>
    </row>
    <row r="1439" spans="1:6" ht="15" customHeight="1" x14ac:dyDescent="0.35">
      <c r="A1439" s="1" t="s">
        <v>79</v>
      </c>
      <c r="B1439" s="1" t="s">
        <v>80</v>
      </c>
      <c r="C1439" s="1" t="s">
        <v>243</v>
      </c>
      <c r="D1439" s="1" t="str">
        <f t="shared" si="22"/>
        <v>D31A</v>
      </c>
      <c r="E1439" s="1" t="s">
        <v>1356</v>
      </c>
      <c r="F1439" s="1" t="s">
        <v>1357</v>
      </c>
    </row>
    <row r="1440" spans="1:6" ht="15" customHeight="1" x14ac:dyDescent="0.35">
      <c r="A1440" s="1" t="s">
        <v>79</v>
      </c>
      <c r="B1440" s="1" t="s">
        <v>80</v>
      </c>
      <c r="C1440" s="1" t="s">
        <v>243</v>
      </c>
      <c r="D1440" s="1" t="str">
        <f t="shared" si="22"/>
        <v>D31A</v>
      </c>
      <c r="E1440" s="1" t="s">
        <v>1354</v>
      </c>
      <c r="F1440" s="1" t="s">
        <v>1355</v>
      </c>
    </row>
    <row r="1441" spans="1:6" ht="15" customHeight="1" x14ac:dyDescent="0.35">
      <c r="A1441" s="1" t="s">
        <v>79</v>
      </c>
      <c r="B1441" s="1" t="s">
        <v>80</v>
      </c>
      <c r="C1441" s="1" t="s">
        <v>243</v>
      </c>
      <c r="D1441" s="1" t="str">
        <f t="shared" si="22"/>
        <v>D31A</v>
      </c>
      <c r="E1441" s="1" t="s">
        <v>1352</v>
      </c>
      <c r="F1441" s="1" t="s">
        <v>1353</v>
      </c>
    </row>
    <row r="1442" spans="1:6" ht="15" customHeight="1" x14ac:dyDescent="0.35">
      <c r="A1442" s="1" t="s">
        <v>79</v>
      </c>
      <c r="B1442" s="1" t="s">
        <v>80</v>
      </c>
      <c r="C1442" s="1" t="s">
        <v>243</v>
      </c>
      <c r="D1442" s="1" t="str">
        <f t="shared" si="22"/>
        <v>D31A</v>
      </c>
      <c r="E1442" s="1" t="s">
        <v>1350</v>
      </c>
      <c r="F1442" s="1" t="s">
        <v>1351</v>
      </c>
    </row>
    <row r="1443" spans="1:6" ht="15" customHeight="1" x14ac:dyDescent="0.35">
      <c r="A1443" s="1" t="s">
        <v>79</v>
      </c>
      <c r="B1443" s="1" t="s">
        <v>80</v>
      </c>
      <c r="C1443" s="1" t="s">
        <v>243</v>
      </c>
      <c r="D1443" s="1" t="str">
        <f t="shared" si="22"/>
        <v>D31A</v>
      </c>
      <c r="E1443" s="1" t="s">
        <v>1348</v>
      </c>
      <c r="F1443" s="1" t="s">
        <v>1349</v>
      </c>
    </row>
    <row r="1444" spans="1:6" ht="15" customHeight="1" x14ac:dyDescent="0.35">
      <c r="A1444" s="1" t="s">
        <v>79</v>
      </c>
      <c r="B1444" s="1" t="s">
        <v>80</v>
      </c>
      <c r="C1444" s="1" t="s">
        <v>243</v>
      </c>
      <c r="D1444" s="1" t="str">
        <f t="shared" si="22"/>
        <v>D31A</v>
      </c>
      <c r="E1444" s="1" t="s">
        <v>1346</v>
      </c>
      <c r="F1444" s="1" t="s">
        <v>1347</v>
      </c>
    </row>
    <row r="1445" spans="1:6" ht="15" customHeight="1" x14ac:dyDescent="0.35">
      <c r="A1445" s="1" t="s">
        <v>79</v>
      </c>
      <c r="B1445" s="1" t="s">
        <v>80</v>
      </c>
      <c r="C1445" s="1" t="s">
        <v>243</v>
      </c>
      <c r="D1445" s="1" t="str">
        <f t="shared" si="22"/>
        <v>D31A</v>
      </c>
      <c r="E1445" s="1" t="s">
        <v>1344</v>
      </c>
      <c r="F1445" s="1" t="s">
        <v>1345</v>
      </c>
    </row>
    <row r="1446" spans="1:6" ht="15" customHeight="1" x14ac:dyDescent="0.35">
      <c r="A1446" s="1" t="s">
        <v>79</v>
      </c>
      <c r="B1446" s="1" t="s">
        <v>80</v>
      </c>
      <c r="C1446" s="1" t="s">
        <v>243</v>
      </c>
      <c r="D1446" s="1" t="str">
        <f t="shared" si="22"/>
        <v>D31A</v>
      </c>
      <c r="E1446" s="1" t="s">
        <v>1342</v>
      </c>
      <c r="F1446" s="1" t="s">
        <v>1343</v>
      </c>
    </row>
    <row r="1447" spans="1:6" ht="15" customHeight="1" x14ac:dyDescent="0.35">
      <c r="A1447" s="1" t="s">
        <v>79</v>
      </c>
      <c r="B1447" s="1" t="s">
        <v>80</v>
      </c>
      <c r="C1447" s="1" t="s">
        <v>243</v>
      </c>
      <c r="D1447" s="1" t="str">
        <f t="shared" si="22"/>
        <v>D31A</v>
      </c>
      <c r="E1447" s="1" t="s">
        <v>1340</v>
      </c>
      <c r="F1447" s="1" t="s">
        <v>1341</v>
      </c>
    </row>
    <row r="1448" spans="1:6" ht="15" customHeight="1" x14ac:dyDescent="0.35">
      <c r="A1448" s="1" t="s">
        <v>79</v>
      </c>
      <c r="B1448" s="1" t="s">
        <v>80</v>
      </c>
      <c r="C1448" s="1" t="s">
        <v>243</v>
      </c>
      <c r="D1448" s="1" t="str">
        <f t="shared" si="22"/>
        <v>D31A</v>
      </c>
      <c r="E1448" s="1" t="s">
        <v>1338</v>
      </c>
      <c r="F1448" s="1" t="s">
        <v>1339</v>
      </c>
    </row>
    <row r="1449" spans="1:6" ht="15" customHeight="1" x14ac:dyDescent="0.35">
      <c r="A1449" s="1" t="s">
        <v>79</v>
      </c>
      <c r="B1449" s="1" t="s">
        <v>80</v>
      </c>
      <c r="C1449" s="1" t="s">
        <v>243</v>
      </c>
      <c r="D1449" s="1" t="str">
        <f t="shared" si="22"/>
        <v>D31A</v>
      </c>
      <c r="E1449" s="1" t="s">
        <v>1336</v>
      </c>
      <c r="F1449" s="1" t="s">
        <v>1337</v>
      </c>
    </row>
    <row r="1450" spans="1:6" ht="15" customHeight="1" x14ac:dyDescent="0.35">
      <c r="A1450" s="1" t="s">
        <v>79</v>
      </c>
      <c r="B1450" s="1" t="s">
        <v>80</v>
      </c>
      <c r="C1450" s="1" t="s">
        <v>243</v>
      </c>
      <c r="D1450" s="1" t="str">
        <f t="shared" si="22"/>
        <v>D31A</v>
      </c>
      <c r="E1450" s="1" t="s">
        <v>1334</v>
      </c>
      <c r="F1450" s="1" t="s">
        <v>1335</v>
      </c>
    </row>
    <row r="1451" spans="1:6" ht="15" customHeight="1" x14ac:dyDescent="0.35">
      <c r="A1451" s="1" t="s">
        <v>79</v>
      </c>
      <c r="B1451" s="1" t="s">
        <v>80</v>
      </c>
      <c r="C1451" s="1" t="s">
        <v>243</v>
      </c>
      <c r="D1451" s="1" t="str">
        <f t="shared" si="22"/>
        <v>D31A</v>
      </c>
      <c r="E1451" s="1" t="s">
        <v>1332</v>
      </c>
      <c r="F1451" s="1" t="s">
        <v>1333</v>
      </c>
    </row>
    <row r="1452" spans="1:6" ht="15" customHeight="1" x14ac:dyDescent="0.35">
      <c r="A1452" s="1" t="s">
        <v>79</v>
      </c>
      <c r="B1452" s="1" t="s">
        <v>80</v>
      </c>
      <c r="C1452" s="1" t="s">
        <v>243</v>
      </c>
      <c r="D1452" s="1" t="str">
        <f t="shared" si="22"/>
        <v>D31A</v>
      </c>
      <c r="E1452" s="1" t="s">
        <v>1330</v>
      </c>
      <c r="F1452" s="1" t="s">
        <v>1331</v>
      </c>
    </row>
    <row r="1453" spans="1:6" ht="15" customHeight="1" x14ac:dyDescent="0.35">
      <c r="A1453" s="1" t="s">
        <v>79</v>
      </c>
      <c r="B1453" s="1" t="s">
        <v>80</v>
      </c>
      <c r="C1453" s="1" t="s">
        <v>243</v>
      </c>
      <c r="D1453" s="1" t="str">
        <f t="shared" si="22"/>
        <v>D31A</v>
      </c>
      <c r="E1453" s="1" t="s">
        <v>1328</v>
      </c>
      <c r="F1453" s="1" t="s">
        <v>1329</v>
      </c>
    </row>
    <row r="1454" spans="1:6" ht="15" customHeight="1" x14ac:dyDescent="0.35">
      <c r="A1454" s="1" t="s">
        <v>79</v>
      </c>
      <c r="B1454" s="1" t="s">
        <v>80</v>
      </c>
      <c r="C1454" s="1" t="s">
        <v>243</v>
      </c>
      <c r="D1454" s="1" t="str">
        <f t="shared" si="22"/>
        <v>D31A</v>
      </c>
      <c r="E1454" s="1" t="s">
        <v>1326</v>
      </c>
      <c r="F1454" s="1" t="s">
        <v>1327</v>
      </c>
    </row>
    <row r="1455" spans="1:6" ht="15" customHeight="1" x14ac:dyDescent="0.35">
      <c r="A1455" s="1" t="s">
        <v>79</v>
      </c>
      <c r="B1455" s="1" t="s">
        <v>80</v>
      </c>
      <c r="C1455" s="1" t="s">
        <v>243</v>
      </c>
      <c r="D1455" s="1" t="str">
        <f t="shared" si="22"/>
        <v>D31A</v>
      </c>
      <c r="E1455" s="1" t="s">
        <v>1324</v>
      </c>
      <c r="F1455" s="1" t="s">
        <v>1325</v>
      </c>
    </row>
    <row r="1456" spans="1:6" ht="15" customHeight="1" x14ac:dyDescent="0.35">
      <c r="A1456" s="1" t="s">
        <v>79</v>
      </c>
      <c r="B1456" s="1" t="s">
        <v>80</v>
      </c>
      <c r="C1456" s="1" t="s">
        <v>243</v>
      </c>
      <c r="D1456" s="1" t="str">
        <f t="shared" si="22"/>
        <v>D31A</v>
      </c>
      <c r="E1456" s="1" t="s">
        <v>1322</v>
      </c>
      <c r="F1456" s="1" t="s">
        <v>1323</v>
      </c>
    </row>
    <row r="1457" spans="1:6" ht="15" customHeight="1" x14ac:dyDescent="0.35">
      <c r="A1457" s="1" t="s">
        <v>79</v>
      </c>
      <c r="B1457" s="1" t="s">
        <v>80</v>
      </c>
      <c r="C1457" s="1" t="s">
        <v>243</v>
      </c>
      <c r="D1457" s="1" t="str">
        <f t="shared" si="22"/>
        <v>D31A</v>
      </c>
      <c r="E1457" s="1" t="s">
        <v>1320</v>
      </c>
      <c r="F1457" s="1" t="s">
        <v>1321</v>
      </c>
    </row>
    <row r="1458" spans="1:6" ht="15" customHeight="1" x14ac:dyDescent="0.35">
      <c r="A1458" s="1" t="s">
        <v>79</v>
      </c>
      <c r="B1458" s="1" t="s">
        <v>80</v>
      </c>
      <c r="C1458" s="1" t="s">
        <v>243</v>
      </c>
      <c r="D1458" s="1" t="str">
        <f t="shared" si="22"/>
        <v>D31A</v>
      </c>
      <c r="E1458" s="1" t="s">
        <v>1318</v>
      </c>
      <c r="F1458" s="1" t="s">
        <v>1319</v>
      </c>
    </row>
    <row r="1459" spans="1:6" ht="15" customHeight="1" x14ac:dyDescent="0.35">
      <c r="A1459" s="1" t="s">
        <v>79</v>
      </c>
      <c r="B1459" s="1" t="s">
        <v>80</v>
      </c>
      <c r="C1459" s="1" t="s">
        <v>243</v>
      </c>
      <c r="D1459" s="1" t="str">
        <f t="shared" si="22"/>
        <v>D31A</v>
      </c>
      <c r="E1459" s="1" t="s">
        <v>1316</v>
      </c>
      <c r="F1459" s="1" t="s">
        <v>1317</v>
      </c>
    </row>
    <row r="1460" spans="1:6" ht="15" customHeight="1" x14ac:dyDescent="0.35">
      <c r="A1460" s="1" t="s">
        <v>79</v>
      </c>
      <c r="B1460" s="1" t="s">
        <v>80</v>
      </c>
      <c r="C1460" s="1" t="s">
        <v>243</v>
      </c>
      <c r="D1460" s="1" t="str">
        <f t="shared" si="22"/>
        <v>D31A</v>
      </c>
      <c r="E1460" s="1" t="s">
        <v>1314</v>
      </c>
      <c r="F1460" s="1" t="s">
        <v>1315</v>
      </c>
    </row>
    <row r="1461" spans="1:6" ht="15" customHeight="1" x14ac:dyDescent="0.35">
      <c r="A1461" s="1" t="s">
        <v>79</v>
      </c>
      <c r="B1461" s="1" t="s">
        <v>80</v>
      </c>
      <c r="C1461" s="1" t="s">
        <v>243</v>
      </c>
      <c r="D1461" s="1" t="str">
        <f t="shared" si="22"/>
        <v>D31A</v>
      </c>
      <c r="E1461" s="1" t="s">
        <v>1312</v>
      </c>
      <c r="F1461" s="1" t="s">
        <v>1313</v>
      </c>
    </row>
    <row r="1462" spans="1:6" ht="15" customHeight="1" x14ac:dyDescent="0.35">
      <c r="A1462" s="1" t="s">
        <v>79</v>
      </c>
      <c r="B1462" s="1" t="s">
        <v>80</v>
      </c>
      <c r="C1462" s="1" t="s">
        <v>243</v>
      </c>
      <c r="D1462" s="1" t="str">
        <f t="shared" si="22"/>
        <v>D31A</v>
      </c>
      <c r="E1462" s="1" t="s">
        <v>1310</v>
      </c>
      <c r="F1462" s="1" t="s">
        <v>1311</v>
      </c>
    </row>
    <row r="1463" spans="1:6" ht="15" customHeight="1" x14ac:dyDescent="0.35">
      <c r="A1463" s="1" t="s">
        <v>79</v>
      </c>
      <c r="B1463" s="1" t="s">
        <v>80</v>
      </c>
      <c r="C1463" s="1" t="s">
        <v>243</v>
      </c>
      <c r="D1463" s="1" t="str">
        <f t="shared" si="22"/>
        <v>D31A</v>
      </c>
      <c r="E1463" s="1" t="s">
        <v>1308</v>
      </c>
      <c r="F1463" s="1" t="s">
        <v>1309</v>
      </c>
    </row>
    <row r="1464" spans="1:6" ht="15" customHeight="1" x14ac:dyDescent="0.35">
      <c r="A1464" s="1" t="s">
        <v>79</v>
      </c>
      <c r="B1464" s="1" t="s">
        <v>80</v>
      </c>
      <c r="C1464" s="1" t="s">
        <v>243</v>
      </c>
      <c r="D1464" s="1" t="str">
        <f t="shared" si="22"/>
        <v>D31A</v>
      </c>
      <c r="E1464" s="1" t="s">
        <v>1306</v>
      </c>
      <c r="F1464" s="1" t="s">
        <v>1307</v>
      </c>
    </row>
    <row r="1465" spans="1:6" ht="15" customHeight="1" x14ac:dyDescent="0.35">
      <c r="A1465" s="1" t="s">
        <v>79</v>
      </c>
      <c r="B1465" s="1" t="s">
        <v>80</v>
      </c>
      <c r="C1465" s="1" t="s">
        <v>243</v>
      </c>
      <c r="D1465" s="1" t="str">
        <f t="shared" si="22"/>
        <v>D31A</v>
      </c>
      <c r="E1465" s="1" t="s">
        <v>1304</v>
      </c>
      <c r="F1465" s="1" t="s">
        <v>1305</v>
      </c>
    </row>
    <row r="1466" spans="1:6" ht="15" customHeight="1" x14ac:dyDescent="0.35">
      <c r="A1466" s="1" t="s">
        <v>79</v>
      </c>
      <c r="B1466" s="1" t="s">
        <v>80</v>
      </c>
      <c r="C1466" s="1" t="s">
        <v>243</v>
      </c>
      <c r="D1466" s="1" t="str">
        <f t="shared" si="22"/>
        <v>D31A</v>
      </c>
      <c r="E1466" s="1" t="s">
        <v>1302</v>
      </c>
      <c r="F1466" s="1" t="s">
        <v>1303</v>
      </c>
    </row>
    <row r="1467" spans="1:6" ht="15" customHeight="1" x14ac:dyDescent="0.35">
      <c r="A1467" s="1" t="s">
        <v>79</v>
      </c>
      <c r="B1467" s="1" t="s">
        <v>80</v>
      </c>
      <c r="C1467" s="1" t="s">
        <v>243</v>
      </c>
      <c r="D1467" s="1" t="str">
        <f t="shared" si="22"/>
        <v>D31A</v>
      </c>
      <c r="E1467" s="1" t="s">
        <v>1300</v>
      </c>
      <c r="F1467" s="1" t="s">
        <v>1301</v>
      </c>
    </row>
    <row r="1468" spans="1:6" ht="15" customHeight="1" x14ac:dyDescent="0.35">
      <c r="A1468" s="1" t="s">
        <v>79</v>
      </c>
      <c r="B1468" s="1" t="s">
        <v>80</v>
      </c>
      <c r="C1468" s="1" t="s">
        <v>243</v>
      </c>
      <c r="D1468" s="1" t="str">
        <f t="shared" si="22"/>
        <v>D31A</v>
      </c>
      <c r="E1468" s="1" t="s">
        <v>1298</v>
      </c>
      <c r="F1468" s="1" t="s">
        <v>1299</v>
      </c>
    </row>
    <row r="1469" spans="1:6" ht="15" customHeight="1" x14ac:dyDescent="0.35">
      <c r="A1469" s="1" t="s">
        <v>79</v>
      </c>
      <c r="B1469" s="1" t="s">
        <v>80</v>
      </c>
      <c r="C1469" s="1" t="s">
        <v>243</v>
      </c>
      <c r="D1469" s="1" t="str">
        <f t="shared" si="22"/>
        <v>D31A</v>
      </c>
      <c r="E1469" s="1" t="s">
        <v>1296</v>
      </c>
      <c r="F1469" s="1" t="s">
        <v>1297</v>
      </c>
    </row>
    <row r="1470" spans="1:6" ht="15" customHeight="1" x14ac:dyDescent="0.35">
      <c r="A1470" s="1" t="s">
        <v>79</v>
      </c>
      <c r="B1470" s="1" t="s">
        <v>80</v>
      </c>
      <c r="C1470" s="1" t="s">
        <v>243</v>
      </c>
      <c r="D1470" s="1" t="str">
        <f t="shared" si="22"/>
        <v>D31A</v>
      </c>
      <c r="E1470" s="1" t="s">
        <v>1294</v>
      </c>
      <c r="F1470" s="1" t="s">
        <v>1295</v>
      </c>
    </row>
    <row r="1471" spans="1:6" ht="15" customHeight="1" x14ac:dyDescent="0.35">
      <c r="A1471" s="1" t="s">
        <v>79</v>
      </c>
      <c r="B1471" s="1" t="s">
        <v>80</v>
      </c>
      <c r="C1471" s="1" t="s">
        <v>243</v>
      </c>
      <c r="D1471" s="1" t="str">
        <f t="shared" si="22"/>
        <v>D31A</v>
      </c>
      <c r="E1471" s="1" t="s">
        <v>1292</v>
      </c>
      <c r="F1471" s="1" t="s">
        <v>1293</v>
      </c>
    </row>
    <row r="1472" spans="1:6" ht="15" customHeight="1" x14ac:dyDescent="0.35">
      <c r="A1472" s="1" t="s">
        <v>79</v>
      </c>
      <c r="B1472" s="1" t="s">
        <v>80</v>
      </c>
      <c r="C1472" s="1" t="s">
        <v>243</v>
      </c>
      <c r="D1472" s="1" t="str">
        <f t="shared" si="22"/>
        <v>D31A</v>
      </c>
      <c r="E1472" s="1" t="s">
        <v>1290</v>
      </c>
      <c r="F1472" s="1" t="s">
        <v>1291</v>
      </c>
    </row>
    <row r="1473" spans="1:6" ht="15" customHeight="1" x14ac:dyDescent="0.35">
      <c r="A1473" s="1" t="s">
        <v>79</v>
      </c>
      <c r="B1473" s="1" t="s">
        <v>80</v>
      </c>
      <c r="C1473" s="1" t="s">
        <v>243</v>
      </c>
      <c r="D1473" s="1" t="str">
        <f t="shared" ref="D1473:D1536" si="23">_xlfn.IFNA(VLOOKUP(C1473,Rec_Comités,2,FALSE),"-xXx-")</f>
        <v>D31A</v>
      </c>
      <c r="E1473" s="1" t="s">
        <v>1288</v>
      </c>
      <c r="F1473" s="1" t="s">
        <v>1289</v>
      </c>
    </row>
    <row r="1474" spans="1:6" ht="15" customHeight="1" x14ac:dyDescent="0.35">
      <c r="A1474" s="1" t="s">
        <v>79</v>
      </c>
      <c r="B1474" s="1" t="s">
        <v>80</v>
      </c>
      <c r="C1474" s="1" t="s">
        <v>243</v>
      </c>
      <c r="D1474" s="1" t="str">
        <f t="shared" si="23"/>
        <v>D31A</v>
      </c>
      <c r="E1474" s="1" t="s">
        <v>1286</v>
      </c>
      <c r="F1474" s="1" t="s">
        <v>1287</v>
      </c>
    </row>
    <row r="1475" spans="1:6" ht="15" customHeight="1" x14ac:dyDescent="0.35">
      <c r="A1475" s="1" t="s">
        <v>79</v>
      </c>
      <c r="B1475" s="1" t="s">
        <v>80</v>
      </c>
      <c r="C1475" s="1" t="s">
        <v>243</v>
      </c>
      <c r="D1475" s="1" t="str">
        <f t="shared" si="23"/>
        <v>D31A</v>
      </c>
      <c r="E1475" s="1" t="s">
        <v>1284</v>
      </c>
      <c r="F1475" s="1" t="s">
        <v>1285</v>
      </c>
    </row>
    <row r="1476" spans="1:6" ht="15" customHeight="1" x14ac:dyDescent="0.35">
      <c r="A1476" s="1" t="s">
        <v>79</v>
      </c>
      <c r="B1476" s="1" t="s">
        <v>80</v>
      </c>
      <c r="C1476" s="1" t="s">
        <v>243</v>
      </c>
      <c r="D1476" s="1" t="str">
        <f t="shared" si="23"/>
        <v>D31A</v>
      </c>
      <c r="E1476" s="1" t="s">
        <v>1282</v>
      </c>
      <c r="F1476" s="1" t="s">
        <v>1283</v>
      </c>
    </row>
    <row r="1477" spans="1:6" ht="15" customHeight="1" x14ac:dyDescent="0.35">
      <c r="A1477" s="1" t="s">
        <v>79</v>
      </c>
      <c r="B1477" s="1" t="s">
        <v>80</v>
      </c>
      <c r="C1477" s="1" t="s">
        <v>243</v>
      </c>
      <c r="D1477" s="1" t="str">
        <f t="shared" si="23"/>
        <v>D31A</v>
      </c>
      <c r="E1477" s="1" t="s">
        <v>1280</v>
      </c>
      <c r="F1477" s="1" t="s">
        <v>1281</v>
      </c>
    </row>
    <row r="1478" spans="1:6" ht="15" customHeight="1" x14ac:dyDescent="0.35">
      <c r="A1478" s="1" t="s">
        <v>79</v>
      </c>
      <c r="B1478" s="1" t="s">
        <v>80</v>
      </c>
      <c r="C1478" s="1" t="s">
        <v>243</v>
      </c>
      <c r="D1478" s="1" t="str">
        <f t="shared" si="23"/>
        <v>D31A</v>
      </c>
      <c r="E1478" s="1" t="s">
        <v>1278</v>
      </c>
      <c r="F1478" s="1" t="s">
        <v>1279</v>
      </c>
    </row>
    <row r="1479" spans="1:6" ht="15" customHeight="1" x14ac:dyDescent="0.35">
      <c r="A1479" s="1" t="s">
        <v>79</v>
      </c>
      <c r="B1479" s="1" t="s">
        <v>80</v>
      </c>
      <c r="C1479" s="1" t="s">
        <v>243</v>
      </c>
      <c r="D1479" s="1" t="str">
        <f t="shared" si="23"/>
        <v>D31A</v>
      </c>
      <c r="E1479" s="1" t="s">
        <v>1276</v>
      </c>
      <c r="F1479" s="1" t="s">
        <v>1277</v>
      </c>
    </row>
    <row r="1480" spans="1:6" ht="15" customHeight="1" x14ac:dyDescent="0.35">
      <c r="A1480" s="1" t="s">
        <v>79</v>
      </c>
      <c r="B1480" s="1" t="s">
        <v>80</v>
      </c>
      <c r="C1480" s="1" t="s">
        <v>245</v>
      </c>
      <c r="D1480" s="1" t="str">
        <f t="shared" si="23"/>
        <v>D65A</v>
      </c>
      <c r="E1480" s="1" t="s">
        <v>1274</v>
      </c>
      <c r="F1480" s="1" t="s">
        <v>1275</v>
      </c>
    </row>
    <row r="1481" spans="1:6" ht="15" customHeight="1" x14ac:dyDescent="0.35">
      <c r="A1481" s="1" t="s">
        <v>79</v>
      </c>
      <c r="B1481" s="1" t="s">
        <v>80</v>
      </c>
      <c r="C1481" s="1" t="s">
        <v>245</v>
      </c>
      <c r="D1481" s="1" t="str">
        <f t="shared" si="23"/>
        <v>D65A</v>
      </c>
      <c r="E1481" s="1" t="s">
        <v>1272</v>
      </c>
      <c r="F1481" s="1" t="s">
        <v>1273</v>
      </c>
    </row>
    <row r="1482" spans="1:6" ht="15" customHeight="1" x14ac:dyDescent="0.35">
      <c r="A1482" s="1" t="s">
        <v>79</v>
      </c>
      <c r="B1482" s="1" t="s">
        <v>80</v>
      </c>
      <c r="C1482" s="1" t="s">
        <v>245</v>
      </c>
      <c r="D1482" s="1" t="str">
        <f t="shared" si="23"/>
        <v>D65A</v>
      </c>
      <c r="E1482" s="1" t="s">
        <v>1270</v>
      </c>
      <c r="F1482" s="1" t="s">
        <v>1271</v>
      </c>
    </row>
    <row r="1483" spans="1:6" ht="15" customHeight="1" x14ac:dyDescent="0.35">
      <c r="A1483" s="1" t="s">
        <v>79</v>
      </c>
      <c r="B1483" s="1" t="s">
        <v>80</v>
      </c>
      <c r="C1483" s="1" t="s">
        <v>245</v>
      </c>
      <c r="D1483" s="1" t="str">
        <f t="shared" si="23"/>
        <v>D65A</v>
      </c>
      <c r="E1483" s="1" t="s">
        <v>1268</v>
      </c>
      <c r="F1483" s="1" t="s">
        <v>1269</v>
      </c>
    </row>
    <row r="1484" spans="1:6" ht="15" customHeight="1" x14ac:dyDescent="0.35">
      <c r="A1484" s="1" t="s">
        <v>79</v>
      </c>
      <c r="B1484" s="1" t="s">
        <v>80</v>
      </c>
      <c r="C1484" s="1" t="s">
        <v>245</v>
      </c>
      <c r="D1484" s="1" t="str">
        <f t="shared" si="23"/>
        <v>D65A</v>
      </c>
      <c r="E1484" s="1" t="s">
        <v>1266</v>
      </c>
      <c r="F1484" s="1" t="s">
        <v>1267</v>
      </c>
    </row>
    <row r="1485" spans="1:6" ht="15" customHeight="1" x14ac:dyDescent="0.35">
      <c r="A1485" s="1" t="s">
        <v>79</v>
      </c>
      <c r="B1485" s="1" t="s">
        <v>80</v>
      </c>
      <c r="C1485" s="1" t="s">
        <v>245</v>
      </c>
      <c r="D1485" s="1" t="str">
        <f t="shared" si="23"/>
        <v>D65A</v>
      </c>
      <c r="E1485" s="1" t="s">
        <v>1264</v>
      </c>
      <c r="F1485" s="1" t="s">
        <v>1265</v>
      </c>
    </row>
    <row r="1486" spans="1:6" ht="15" customHeight="1" x14ac:dyDescent="0.35">
      <c r="A1486" s="1" t="s">
        <v>79</v>
      </c>
      <c r="B1486" s="1" t="s">
        <v>80</v>
      </c>
      <c r="C1486" s="1" t="s">
        <v>245</v>
      </c>
      <c r="D1486" s="1" t="str">
        <f t="shared" si="23"/>
        <v>D65A</v>
      </c>
      <c r="E1486" s="1" t="s">
        <v>1262</v>
      </c>
      <c r="F1486" s="1" t="s">
        <v>1263</v>
      </c>
    </row>
    <row r="1487" spans="1:6" ht="15" customHeight="1" x14ac:dyDescent="0.35">
      <c r="A1487" s="1" t="s">
        <v>79</v>
      </c>
      <c r="B1487" s="1" t="s">
        <v>80</v>
      </c>
      <c r="C1487" s="1" t="s">
        <v>245</v>
      </c>
      <c r="D1487" s="1" t="str">
        <f t="shared" si="23"/>
        <v>D65A</v>
      </c>
      <c r="E1487" s="1" t="s">
        <v>1260</v>
      </c>
      <c r="F1487" s="1" t="s">
        <v>1261</v>
      </c>
    </row>
    <row r="1488" spans="1:6" ht="15" customHeight="1" x14ac:dyDescent="0.35">
      <c r="A1488" s="1" t="s">
        <v>79</v>
      </c>
      <c r="B1488" s="1" t="s">
        <v>80</v>
      </c>
      <c r="C1488" s="1" t="s">
        <v>245</v>
      </c>
      <c r="D1488" s="1" t="str">
        <f t="shared" si="23"/>
        <v>D65A</v>
      </c>
      <c r="E1488" s="1" t="s">
        <v>1258</v>
      </c>
      <c r="F1488" s="1" t="s">
        <v>1259</v>
      </c>
    </row>
    <row r="1489" spans="1:6" ht="15" customHeight="1" x14ac:dyDescent="0.35">
      <c r="A1489" s="1" t="s">
        <v>79</v>
      </c>
      <c r="B1489" s="1" t="s">
        <v>80</v>
      </c>
      <c r="C1489" s="1" t="s">
        <v>245</v>
      </c>
      <c r="D1489" s="1" t="str">
        <f t="shared" si="23"/>
        <v>D65A</v>
      </c>
      <c r="E1489" s="1" t="s">
        <v>1256</v>
      </c>
      <c r="F1489" s="1" t="s">
        <v>1257</v>
      </c>
    </row>
    <row r="1490" spans="1:6" ht="15" customHeight="1" x14ac:dyDescent="0.35">
      <c r="A1490" s="1" t="s">
        <v>79</v>
      </c>
      <c r="B1490" s="1" t="s">
        <v>80</v>
      </c>
      <c r="C1490" s="1" t="s">
        <v>245</v>
      </c>
      <c r="D1490" s="1" t="str">
        <f t="shared" si="23"/>
        <v>D65A</v>
      </c>
      <c r="E1490" s="1" t="s">
        <v>1254</v>
      </c>
      <c r="F1490" s="1" t="s">
        <v>1255</v>
      </c>
    </row>
    <row r="1491" spans="1:6" ht="15" customHeight="1" x14ac:dyDescent="0.35">
      <c r="A1491" s="1" t="s">
        <v>79</v>
      </c>
      <c r="B1491" s="1" t="s">
        <v>80</v>
      </c>
      <c r="C1491" s="1" t="s">
        <v>245</v>
      </c>
      <c r="D1491" s="1" t="str">
        <f t="shared" si="23"/>
        <v>D65A</v>
      </c>
      <c r="E1491" s="1" t="s">
        <v>1252</v>
      </c>
      <c r="F1491" s="1" t="s">
        <v>1253</v>
      </c>
    </row>
    <row r="1492" spans="1:6" ht="15" customHeight="1" x14ac:dyDescent="0.35">
      <c r="A1492" s="1" t="s">
        <v>79</v>
      </c>
      <c r="B1492" s="1" t="s">
        <v>80</v>
      </c>
      <c r="C1492" s="1" t="s">
        <v>245</v>
      </c>
      <c r="D1492" s="1" t="str">
        <f t="shared" si="23"/>
        <v>D65A</v>
      </c>
      <c r="E1492" s="1" t="s">
        <v>1250</v>
      </c>
      <c r="F1492" s="1" t="s">
        <v>1251</v>
      </c>
    </row>
    <row r="1493" spans="1:6" ht="15" customHeight="1" x14ac:dyDescent="0.35">
      <c r="A1493" s="1" t="s">
        <v>79</v>
      </c>
      <c r="B1493" s="1" t="s">
        <v>80</v>
      </c>
      <c r="C1493" s="1" t="s">
        <v>245</v>
      </c>
      <c r="D1493" s="1" t="str">
        <f t="shared" si="23"/>
        <v>D65A</v>
      </c>
      <c r="E1493" s="1" t="s">
        <v>1248</v>
      </c>
      <c r="F1493" s="1" t="s">
        <v>1249</v>
      </c>
    </row>
    <row r="1494" spans="1:6" ht="15" customHeight="1" x14ac:dyDescent="0.35">
      <c r="A1494" s="1" t="s">
        <v>79</v>
      </c>
      <c r="B1494" s="1" t="s">
        <v>80</v>
      </c>
      <c r="C1494" s="1" t="s">
        <v>245</v>
      </c>
      <c r="D1494" s="1" t="str">
        <f t="shared" si="23"/>
        <v>D65A</v>
      </c>
      <c r="E1494" s="1" t="s">
        <v>1246</v>
      </c>
      <c r="F1494" s="1" t="s">
        <v>1247</v>
      </c>
    </row>
    <row r="1495" spans="1:6" ht="15" customHeight="1" x14ac:dyDescent="0.35">
      <c r="A1495" s="1" t="s">
        <v>79</v>
      </c>
      <c r="B1495" s="1" t="s">
        <v>80</v>
      </c>
      <c r="C1495" s="1" t="s">
        <v>245</v>
      </c>
      <c r="D1495" s="1" t="str">
        <f t="shared" si="23"/>
        <v>D65A</v>
      </c>
      <c r="E1495" s="1" t="s">
        <v>1244</v>
      </c>
      <c r="F1495" s="1" t="s">
        <v>1245</v>
      </c>
    </row>
    <row r="1496" spans="1:6" ht="15" customHeight="1" x14ac:dyDescent="0.35">
      <c r="A1496" s="1" t="s">
        <v>79</v>
      </c>
      <c r="B1496" s="1" t="s">
        <v>80</v>
      </c>
      <c r="C1496" s="1" t="s">
        <v>245</v>
      </c>
      <c r="D1496" s="1" t="str">
        <f t="shared" si="23"/>
        <v>D65A</v>
      </c>
      <c r="E1496" s="1" t="s">
        <v>1242</v>
      </c>
      <c r="F1496" s="1" t="s">
        <v>1243</v>
      </c>
    </row>
    <row r="1497" spans="1:6" ht="15" customHeight="1" x14ac:dyDescent="0.35">
      <c r="A1497" s="1" t="s">
        <v>79</v>
      </c>
      <c r="B1497" s="1" t="s">
        <v>80</v>
      </c>
      <c r="C1497" s="1" t="s">
        <v>245</v>
      </c>
      <c r="D1497" s="1" t="str">
        <f t="shared" si="23"/>
        <v>D65A</v>
      </c>
      <c r="E1497" s="1" t="s">
        <v>1240</v>
      </c>
      <c r="F1497" s="1" t="s">
        <v>1241</v>
      </c>
    </row>
    <row r="1498" spans="1:6" ht="15" customHeight="1" x14ac:dyDescent="0.35">
      <c r="A1498" s="1" t="s">
        <v>79</v>
      </c>
      <c r="B1498" s="1" t="s">
        <v>80</v>
      </c>
      <c r="C1498" s="1" t="s">
        <v>245</v>
      </c>
      <c r="D1498" s="1" t="str">
        <f t="shared" si="23"/>
        <v>D65A</v>
      </c>
      <c r="E1498" s="1" t="s">
        <v>1238</v>
      </c>
      <c r="F1498" s="1" t="s">
        <v>1239</v>
      </c>
    </row>
    <row r="1499" spans="1:6" ht="15" customHeight="1" x14ac:dyDescent="0.35">
      <c r="A1499" s="1" t="s">
        <v>79</v>
      </c>
      <c r="B1499" s="1" t="s">
        <v>80</v>
      </c>
      <c r="C1499" s="1" t="s">
        <v>245</v>
      </c>
      <c r="D1499" s="1" t="str">
        <f t="shared" si="23"/>
        <v>D65A</v>
      </c>
      <c r="E1499" s="1" t="s">
        <v>1236</v>
      </c>
      <c r="F1499" s="1" t="s">
        <v>1237</v>
      </c>
    </row>
    <row r="1500" spans="1:6" ht="15" customHeight="1" x14ac:dyDescent="0.35">
      <c r="A1500" s="1" t="s">
        <v>79</v>
      </c>
      <c r="B1500" s="1" t="s">
        <v>80</v>
      </c>
      <c r="C1500" s="1" t="s">
        <v>245</v>
      </c>
      <c r="D1500" s="1" t="str">
        <f t="shared" si="23"/>
        <v>D65A</v>
      </c>
      <c r="E1500" s="1" t="s">
        <v>1234</v>
      </c>
      <c r="F1500" s="1" t="s">
        <v>1235</v>
      </c>
    </row>
    <row r="1501" spans="1:6" ht="15" customHeight="1" x14ac:dyDescent="0.35">
      <c r="A1501" s="1" t="s">
        <v>79</v>
      </c>
      <c r="B1501" s="1" t="s">
        <v>80</v>
      </c>
      <c r="C1501" s="1" t="s">
        <v>245</v>
      </c>
      <c r="D1501" s="1" t="str">
        <f t="shared" si="23"/>
        <v>D65A</v>
      </c>
      <c r="E1501" s="1" t="s">
        <v>1232</v>
      </c>
      <c r="F1501" s="1" t="s">
        <v>1233</v>
      </c>
    </row>
    <row r="1502" spans="1:6" ht="15" customHeight="1" x14ac:dyDescent="0.35">
      <c r="A1502" s="1" t="s">
        <v>79</v>
      </c>
      <c r="B1502" s="1" t="s">
        <v>80</v>
      </c>
      <c r="C1502" s="1" t="s">
        <v>245</v>
      </c>
      <c r="D1502" s="1" t="str">
        <f t="shared" si="23"/>
        <v>D65A</v>
      </c>
      <c r="E1502" s="1" t="s">
        <v>1230</v>
      </c>
      <c r="F1502" s="1" t="s">
        <v>1231</v>
      </c>
    </row>
    <row r="1503" spans="1:6" ht="15" customHeight="1" x14ac:dyDescent="0.35">
      <c r="A1503" s="1" t="s">
        <v>79</v>
      </c>
      <c r="B1503" s="1" t="s">
        <v>80</v>
      </c>
      <c r="C1503" s="1" t="s">
        <v>245</v>
      </c>
      <c r="D1503" s="1" t="str">
        <f t="shared" si="23"/>
        <v>D65A</v>
      </c>
      <c r="E1503" s="1" t="s">
        <v>1228</v>
      </c>
      <c r="F1503" s="1" t="s">
        <v>1229</v>
      </c>
    </row>
    <row r="1504" spans="1:6" ht="15" customHeight="1" x14ac:dyDescent="0.35">
      <c r="A1504" s="1" t="s">
        <v>79</v>
      </c>
      <c r="B1504" s="1" t="s">
        <v>80</v>
      </c>
      <c r="C1504" s="1" t="s">
        <v>245</v>
      </c>
      <c r="D1504" s="1" t="str">
        <f t="shared" si="23"/>
        <v>D65A</v>
      </c>
      <c r="E1504" s="1" t="s">
        <v>1226</v>
      </c>
      <c r="F1504" s="1" t="s">
        <v>1227</v>
      </c>
    </row>
    <row r="1505" spans="1:6" ht="15" customHeight="1" x14ac:dyDescent="0.35">
      <c r="A1505" s="1" t="s">
        <v>79</v>
      </c>
      <c r="B1505" s="1" t="s">
        <v>80</v>
      </c>
      <c r="C1505" s="1" t="s">
        <v>245</v>
      </c>
      <c r="D1505" s="1" t="str">
        <f t="shared" si="23"/>
        <v>D65A</v>
      </c>
      <c r="E1505" s="1" t="s">
        <v>1224</v>
      </c>
      <c r="F1505" s="1" t="s">
        <v>1225</v>
      </c>
    </row>
    <row r="1506" spans="1:6" ht="15" customHeight="1" x14ac:dyDescent="0.35">
      <c r="A1506" s="1" t="s">
        <v>79</v>
      </c>
      <c r="B1506" s="1" t="s">
        <v>80</v>
      </c>
      <c r="C1506" s="1" t="s">
        <v>245</v>
      </c>
      <c r="D1506" s="1" t="str">
        <f t="shared" si="23"/>
        <v>D65A</v>
      </c>
      <c r="E1506" s="1" t="s">
        <v>1222</v>
      </c>
      <c r="F1506" s="1" t="s">
        <v>1223</v>
      </c>
    </row>
    <row r="1507" spans="1:6" ht="15" customHeight="1" x14ac:dyDescent="0.35">
      <c r="A1507" s="1" t="s">
        <v>79</v>
      </c>
      <c r="B1507" s="1" t="s">
        <v>80</v>
      </c>
      <c r="C1507" s="1" t="s">
        <v>245</v>
      </c>
      <c r="D1507" s="1" t="str">
        <f t="shared" si="23"/>
        <v>D65A</v>
      </c>
      <c r="E1507" s="1" t="s">
        <v>1220</v>
      </c>
      <c r="F1507" s="1" t="s">
        <v>1221</v>
      </c>
    </row>
    <row r="1508" spans="1:6" ht="15" customHeight="1" x14ac:dyDescent="0.35">
      <c r="A1508" s="1" t="s">
        <v>79</v>
      </c>
      <c r="B1508" s="1" t="s">
        <v>80</v>
      </c>
      <c r="C1508" s="1" t="s">
        <v>245</v>
      </c>
      <c r="D1508" s="1" t="str">
        <f t="shared" si="23"/>
        <v>D65A</v>
      </c>
      <c r="E1508" s="1" t="s">
        <v>1218</v>
      </c>
      <c r="F1508" s="1" t="s">
        <v>1219</v>
      </c>
    </row>
    <row r="1509" spans="1:6" ht="15" customHeight="1" x14ac:dyDescent="0.35">
      <c r="A1509" s="1" t="s">
        <v>79</v>
      </c>
      <c r="B1509" s="1" t="s">
        <v>80</v>
      </c>
      <c r="C1509" s="1" t="s">
        <v>245</v>
      </c>
      <c r="D1509" s="1" t="str">
        <f t="shared" si="23"/>
        <v>D65A</v>
      </c>
      <c r="E1509" s="1" t="s">
        <v>1216</v>
      </c>
      <c r="F1509" s="1" t="s">
        <v>1217</v>
      </c>
    </row>
    <row r="1510" spans="1:6" ht="15" customHeight="1" x14ac:dyDescent="0.35">
      <c r="A1510" s="1" t="s">
        <v>79</v>
      </c>
      <c r="B1510" s="1" t="s">
        <v>80</v>
      </c>
      <c r="C1510" s="1" t="s">
        <v>245</v>
      </c>
      <c r="D1510" s="1" t="str">
        <f t="shared" si="23"/>
        <v>D65A</v>
      </c>
      <c r="E1510" s="1" t="s">
        <v>1214</v>
      </c>
      <c r="F1510" s="1" t="s">
        <v>1215</v>
      </c>
    </row>
    <row r="1511" spans="1:6" ht="15" customHeight="1" x14ac:dyDescent="0.35">
      <c r="A1511" s="1" t="s">
        <v>79</v>
      </c>
      <c r="B1511" s="1" t="s">
        <v>80</v>
      </c>
      <c r="C1511" s="1" t="s">
        <v>247</v>
      </c>
      <c r="D1511" s="1" t="str">
        <f t="shared" si="23"/>
        <v>D34A</v>
      </c>
      <c r="E1511" s="1" t="s">
        <v>1212</v>
      </c>
      <c r="F1511" s="1" t="s">
        <v>1213</v>
      </c>
    </row>
    <row r="1512" spans="1:6" ht="15" customHeight="1" x14ac:dyDescent="0.35">
      <c r="A1512" s="1" t="s">
        <v>79</v>
      </c>
      <c r="B1512" s="1" t="s">
        <v>80</v>
      </c>
      <c r="C1512" s="1" t="s">
        <v>247</v>
      </c>
      <c r="D1512" s="1" t="str">
        <f t="shared" si="23"/>
        <v>D34A</v>
      </c>
      <c r="E1512" s="1" t="s">
        <v>1210</v>
      </c>
      <c r="F1512" s="1" t="s">
        <v>1211</v>
      </c>
    </row>
    <row r="1513" spans="1:6" ht="15" customHeight="1" x14ac:dyDescent="0.35">
      <c r="A1513" s="1" t="s">
        <v>79</v>
      </c>
      <c r="B1513" s="1" t="s">
        <v>80</v>
      </c>
      <c r="C1513" s="1" t="s">
        <v>247</v>
      </c>
      <c r="D1513" s="1" t="str">
        <f t="shared" si="23"/>
        <v>D34A</v>
      </c>
      <c r="E1513" s="1" t="s">
        <v>1208</v>
      </c>
      <c r="F1513" s="1" t="s">
        <v>1209</v>
      </c>
    </row>
    <row r="1514" spans="1:6" ht="15" customHeight="1" x14ac:dyDescent="0.35">
      <c r="A1514" s="1" t="s">
        <v>79</v>
      </c>
      <c r="B1514" s="1" t="s">
        <v>80</v>
      </c>
      <c r="C1514" s="1" t="s">
        <v>247</v>
      </c>
      <c r="D1514" s="1" t="str">
        <f t="shared" si="23"/>
        <v>D34A</v>
      </c>
      <c r="E1514" s="1" t="s">
        <v>1206</v>
      </c>
      <c r="F1514" s="1" t="s">
        <v>1207</v>
      </c>
    </row>
    <row r="1515" spans="1:6" ht="15" customHeight="1" x14ac:dyDescent="0.35">
      <c r="A1515" s="1" t="s">
        <v>79</v>
      </c>
      <c r="B1515" s="1" t="s">
        <v>80</v>
      </c>
      <c r="C1515" s="1" t="s">
        <v>247</v>
      </c>
      <c r="D1515" s="1" t="str">
        <f t="shared" si="23"/>
        <v>D34A</v>
      </c>
      <c r="E1515" s="1" t="s">
        <v>1204</v>
      </c>
      <c r="F1515" s="1" t="s">
        <v>1205</v>
      </c>
    </row>
    <row r="1516" spans="1:6" ht="15" customHeight="1" x14ac:dyDescent="0.35">
      <c r="A1516" s="1" t="s">
        <v>79</v>
      </c>
      <c r="B1516" s="1" t="s">
        <v>80</v>
      </c>
      <c r="C1516" s="1" t="s">
        <v>247</v>
      </c>
      <c r="D1516" s="1" t="str">
        <f t="shared" si="23"/>
        <v>D34A</v>
      </c>
      <c r="E1516" s="1" t="s">
        <v>1202</v>
      </c>
      <c r="F1516" s="1" t="s">
        <v>1203</v>
      </c>
    </row>
    <row r="1517" spans="1:6" ht="15" customHeight="1" x14ac:dyDescent="0.35">
      <c r="A1517" s="1" t="s">
        <v>79</v>
      </c>
      <c r="B1517" s="1" t="s">
        <v>80</v>
      </c>
      <c r="C1517" s="1" t="s">
        <v>247</v>
      </c>
      <c r="D1517" s="1" t="str">
        <f t="shared" si="23"/>
        <v>D34A</v>
      </c>
      <c r="E1517" s="1" t="s">
        <v>1200</v>
      </c>
      <c r="F1517" s="1" t="s">
        <v>1201</v>
      </c>
    </row>
    <row r="1518" spans="1:6" ht="15" customHeight="1" x14ac:dyDescent="0.35">
      <c r="A1518" s="1" t="s">
        <v>79</v>
      </c>
      <c r="B1518" s="1" t="s">
        <v>80</v>
      </c>
      <c r="C1518" s="1" t="s">
        <v>247</v>
      </c>
      <c r="D1518" s="1" t="str">
        <f t="shared" si="23"/>
        <v>D34A</v>
      </c>
      <c r="E1518" s="1" t="s">
        <v>1198</v>
      </c>
      <c r="F1518" s="1" t="s">
        <v>1199</v>
      </c>
    </row>
    <row r="1519" spans="1:6" ht="15" customHeight="1" x14ac:dyDescent="0.35">
      <c r="A1519" s="1" t="s">
        <v>79</v>
      </c>
      <c r="B1519" s="1" t="s">
        <v>80</v>
      </c>
      <c r="C1519" s="1" t="s">
        <v>247</v>
      </c>
      <c r="D1519" s="1" t="str">
        <f t="shared" si="23"/>
        <v>D34A</v>
      </c>
      <c r="E1519" s="1" t="s">
        <v>1196</v>
      </c>
      <c r="F1519" s="1" t="s">
        <v>1197</v>
      </c>
    </row>
    <row r="1520" spans="1:6" ht="15" customHeight="1" x14ac:dyDescent="0.35">
      <c r="A1520" s="1" t="s">
        <v>79</v>
      </c>
      <c r="B1520" s="1" t="s">
        <v>80</v>
      </c>
      <c r="C1520" s="1" t="s">
        <v>247</v>
      </c>
      <c r="D1520" s="1" t="str">
        <f t="shared" si="23"/>
        <v>D34A</v>
      </c>
      <c r="E1520" s="1" t="s">
        <v>1194</v>
      </c>
      <c r="F1520" s="1" t="s">
        <v>1195</v>
      </c>
    </row>
    <row r="1521" spans="1:6" ht="15" customHeight="1" x14ac:dyDescent="0.35">
      <c r="A1521" s="1" t="s">
        <v>79</v>
      </c>
      <c r="B1521" s="1" t="s">
        <v>80</v>
      </c>
      <c r="C1521" s="1" t="s">
        <v>247</v>
      </c>
      <c r="D1521" s="1" t="str">
        <f t="shared" si="23"/>
        <v>D34A</v>
      </c>
      <c r="E1521" s="1" t="s">
        <v>1192</v>
      </c>
      <c r="F1521" s="1" t="s">
        <v>1193</v>
      </c>
    </row>
    <row r="1522" spans="1:6" ht="15" customHeight="1" x14ac:dyDescent="0.35">
      <c r="A1522" s="1" t="s">
        <v>79</v>
      </c>
      <c r="B1522" s="1" t="s">
        <v>80</v>
      </c>
      <c r="C1522" s="1" t="s">
        <v>247</v>
      </c>
      <c r="D1522" s="1" t="str">
        <f t="shared" si="23"/>
        <v>D34A</v>
      </c>
      <c r="E1522" s="1" t="s">
        <v>1190</v>
      </c>
      <c r="F1522" s="1" t="s">
        <v>1191</v>
      </c>
    </row>
    <row r="1523" spans="1:6" ht="15" customHeight="1" x14ac:dyDescent="0.35">
      <c r="A1523" s="1" t="s">
        <v>79</v>
      </c>
      <c r="B1523" s="1" t="s">
        <v>80</v>
      </c>
      <c r="C1523" s="1" t="s">
        <v>247</v>
      </c>
      <c r="D1523" s="1" t="str">
        <f t="shared" si="23"/>
        <v>D34A</v>
      </c>
      <c r="E1523" s="1" t="s">
        <v>1188</v>
      </c>
      <c r="F1523" s="1" t="s">
        <v>1189</v>
      </c>
    </row>
    <row r="1524" spans="1:6" ht="15" customHeight="1" x14ac:dyDescent="0.35">
      <c r="A1524" s="1" t="s">
        <v>79</v>
      </c>
      <c r="B1524" s="1" t="s">
        <v>80</v>
      </c>
      <c r="C1524" s="1" t="s">
        <v>247</v>
      </c>
      <c r="D1524" s="1" t="str">
        <f t="shared" si="23"/>
        <v>D34A</v>
      </c>
      <c r="E1524" s="1" t="s">
        <v>1186</v>
      </c>
      <c r="F1524" s="1" t="s">
        <v>1187</v>
      </c>
    </row>
    <row r="1525" spans="1:6" ht="15" customHeight="1" x14ac:dyDescent="0.35">
      <c r="A1525" s="1" t="s">
        <v>79</v>
      </c>
      <c r="B1525" s="1" t="s">
        <v>80</v>
      </c>
      <c r="C1525" s="1" t="s">
        <v>247</v>
      </c>
      <c r="D1525" s="1" t="str">
        <f t="shared" si="23"/>
        <v>D34A</v>
      </c>
      <c r="E1525" s="1" t="s">
        <v>1184</v>
      </c>
      <c r="F1525" s="1" t="s">
        <v>1185</v>
      </c>
    </row>
    <row r="1526" spans="1:6" ht="15" customHeight="1" x14ac:dyDescent="0.35">
      <c r="A1526" s="1" t="s">
        <v>79</v>
      </c>
      <c r="B1526" s="1" t="s">
        <v>80</v>
      </c>
      <c r="C1526" s="1" t="s">
        <v>247</v>
      </c>
      <c r="D1526" s="1" t="str">
        <f t="shared" si="23"/>
        <v>D34A</v>
      </c>
      <c r="E1526" s="1" t="s">
        <v>1182</v>
      </c>
      <c r="F1526" s="1" t="s">
        <v>1183</v>
      </c>
    </row>
    <row r="1527" spans="1:6" ht="15" customHeight="1" x14ac:dyDescent="0.35">
      <c r="A1527" s="1" t="s">
        <v>79</v>
      </c>
      <c r="B1527" s="1" t="s">
        <v>80</v>
      </c>
      <c r="C1527" s="1" t="s">
        <v>247</v>
      </c>
      <c r="D1527" s="1" t="str">
        <f t="shared" si="23"/>
        <v>D34A</v>
      </c>
      <c r="E1527" s="1" t="s">
        <v>1180</v>
      </c>
      <c r="F1527" s="1" t="s">
        <v>1181</v>
      </c>
    </row>
    <row r="1528" spans="1:6" ht="15" customHeight="1" x14ac:dyDescent="0.35">
      <c r="A1528" s="1" t="s">
        <v>79</v>
      </c>
      <c r="B1528" s="1" t="s">
        <v>80</v>
      </c>
      <c r="C1528" s="1" t="s">
        <v>247</v>
      </c>
      <c r="D1528" s="1" t="str">
        <f t="shared" si="23"/>
        <v>D34A</v>
      </c>
      <c r="E1528" s="1" t="s">
        <v>1178</v>
      </c>
      <c r="F1528" s="1" t="s">
        <v>1179</v>
      </c>
    </row>
    <row r="1529" spans="1:6" ht="15" customHeight="1" x14ac:dyDescent="0.35">
      <c r="A1529" s="1" t="s">
        <v>79</v>
      </c>
      <c r="B1529" s="1" t="s">
        <v>80</v>
      </c>
      <c r="C1529" s="1" t="s">
        <v>247</v>
      </c>
      <c r="D1529" s="1" t="str">
        <f t="shared" si="23"/>
        <v>D34A</v>
      </c>
      <c r="E1529" s="1" t="s">
        <v>1176</v>
      </c>
      <c r="F1529" s="1" t="s">
        <v>1177</v>
      </c>
    </row>
    <row r="1530" spans="1:6" ht="15" customHeight="1" x14ac:dyDescent="0.35">
      <c r="A1530" s="1" t="s">
        <v>79</v>
      </c>
      <c r="B1530" s="1" t="s">
        <v>80</v>
      </c>
      <c r="C1530" s="1" t="s">
        <v>247</v>
      </c>
      <c r="D1530" s="1" t="str">
        <f t="shared" si="23"/>
        <v>D34A</v>
      </c>
      <c r="E1530" s="1" t="s">
        <v>1174</v>
      </c>
      <c r="F1530" s="1" t="s">
        <v>1175</v>
      </c>
    </row>
    <row r="1531" spans="1:6" ht="15" customHeight="1" x14ac:dyDescent="0.35">
      <c r="A1531" s="1" t="s">
        <v>79</v>
      </c>
      <c r="B1531" s="1" t="s">
        <v>80</v>
      </c>
      <c r="C1531" s="1" t="s">
        <v>247</v>
      </c>
      <c r="D1531" s="1" t="str">
        <f t="shared" si="23"/>
        <v>D34A</v>
      </c>
      <c r="E1531" s="1" t="s">
        <v>1172</v>
      </c>
      <c r="F1531" s="1" t="s">
        <v>1173</v>
      </c>
    </row>
    <row r="1532" spans="1:6" ht="15" customHeight="1" x14ac:dyDescent="0.35">
      <c r="A1532" s="1" t="s">
        <v>79</v>
      </c>
      <c r="B1532" s="1" t="s">
        <v>80</v>
      </c>
      <c r="C1532" s="1" t="s">
        <v>247</v>
      </c>
      <c r="D1532" s="1" t="str">
        <f t="shared" si="23"/>
        <v>D34A</v>
      </c>
      <c r="E1532" s="1" t="s">
        <v>1170</v>
      </c>
      <c r="F1532" s="1" t="s">
        <v>1171</v>
      </c>
    </row>
    <row r="1533" spans="1:6" ht="15" customHeight="1" x14ac:dyDescent="0.35">
      <c r="A1533" s="1" t="s">
        <v>79</v>
      </c>
      <c r="B1533" s="1" t="s">
        <v>80</v>
      </c>
      <c r="C1533" s="1" t="s">
        <v>247</v>
      </c>
      <c r="D1533" s="1" t="str">
        <f t="shared" si="23"/>
        <v>D34A</v>
      </c>
      <c r="E1533" s="1" t="s">
        <v>1168</v>
      </c>
      <c r="F1533" s="1" t="s">
        <v>1169</v>
      </c>
    </row>
    <row r="1534" spans="1:6" ht="15" customHeight="1" x14ac:dyDescent="0.35">
      <c r="A1534" s="1" t="s">
        <v>79</v>
      </c>
      <c r="B1534" s="1" t="s">
        <v>80</v>
      </c>
      <c r="C1534" s="1" t="s">
        <v>247</v>
      </c>
      <c r="D1534" s="1" t="str">
        <f t="shared" si="23"/>
        <v>D34A</v>
      </c>
      <c r="E1534" s="1" t="s">
        <v>1166</v>
      </c>
      <c r="F1534" s="1" t="s">
        <v>1167</v>
      </c>
    </row>
    <row r="1535" spans="1:6" ht="15" customHeight="1" x14ac:dyDescent="0.35">
      <c r="A1535" s="1" t="s">
        <v>79</v>
      </c>
      <c r="B1535" s="1" t="s">
        <v>80</v>
      </c>
      <c r="C1535" s="1" t="s">
        <v>247</v>
      </c>
      <c r="D1535" s="1" t="str">
        <f t="shared" si="23"/>
        <v>D34A</v>
      </c>
      <c r="E1535" s="1" t="s">
        <v>1164</v>
      </c>
      <c r="F1535" s="1" t="s">
        <v>1165</v>
      </c>
    </row>
    <row r="1536" spans="1:6" ht="15" customHeight="1" x14ac:dyDescent="0.35">
      <c r="A1536" s="1" t="s">
        <v>79</v>
      </c>
      <c r="B1536" s="1" t="s">
        <v>80</v>
      </c>
      <c r="C1536" s="1" t="s">
        <v>247</v>
      </c>
      <c r="D1536" s="1" t="str">
        <f t="shared" si="23"/>
        <v>D34A</v>
      </c>
      <c r="E1536" s="1" t="s">
        <v>1162</v>
      </c>
      <c r="F1536" s="1" t="s">
        <v>1163</v>
      </c>
    </row>
    <row r="1537" spans="1:6" ht="15" customHeight="1" x14ac:dyDescent="0.35">
      <c r="A1537" s="1" t="s">
        <v>79</v>
      </c>
      <c r="B1537" s="1" t="s">
        <v>80</v>
      </c>
      <c r="C1537" s="1" t="s">
        <v>247</v>
      </c>
      <c r="D1537" s="1" t="str">
        <f t="shared" ref="D1537:D1600" si="24">_xlfn.IFNA(VLOOKUP(C1537,Rec_Comités,2,FALSE),"-xXx-")</f>
        <v>D34A</v>
      </c>
      <c r="E1537" s="1" t="s">
        <v>1160</v>
      </c>
      <c r="F1537" s="1" t="s">
        <v>1161</v>
      </c>
    </row>
    <row r="1538" spans="1:6" ht="15" customHeight="1" x14ac:dyDescent="0.35">
      <c r="A1538" s="1" t="s">
        <v>79</v>
      </c>
      <c r="B1538" s="1" t="s">
        <v>80</v>
      </c>
      <c r="C1538" s="1" t="s">
        <v>247</v>
      </c>
      <c r="D1538" s="1" t="str">
        <f t="shared" si="24"/>
        <v>D34A</v>
      </c>
      <c r="E1538" s="1" t="s">
        <v>1158</v>
      </c>
      <c r="F1538" s="1" t="s">
        <v>1159</v>
      </c>
    </row>
    <row r="1539" spans="1:6" ht="15" customHeight="1" x14ac:dyDescent="0.35">
      <c r="A1539" s="1" t="s">
        <v>79</v>
      </c>
      <c r="B1539" s="1" t="s">
        <v>80</v>
      </c>
      <c r="C1539" s="1" t="s">
        <v>247</v>
      </c>
      <c r="D1539" s="1" t="str">
        <f t="shared" si="24"/>
        <v>D34A</v>
      </c>
      <c r="E1539" s="1" t="s">
        <v>1156</v>
      </c>
      <c r="F1539" s="1" t="s">
        <v>1157</v>
      </c>
    </row>
    <row r="1540" spans="1:6" ht="15" customHeight="1" x14ac:dyDescent="0.35">
      <c r="A1540" s="1" t="s">
        <v>79</v>
      </c>
      <c r="B1540" s="1" t="s">
        <v>80</v>
      </c>
      <c r="C1540" s="1" t="s">
        <v>247</v>
      </c>
      <c r="D1540" s="1" t="str">
        <f t="shared" si="24"/>
        <v>D34A</v>
      </c>
      <c r="E1540" s="1" t="s">
        <v>1154</v>
      </c>
      <c r="F1540" s="1" t="s">
        <v>1155</v>
      </c>
    </row>
    <row r="1541" spans="1:6" ht="15" customHeight="1" x14ac:dyDescent="0.35">
      <c r="A1541" s="1" t="s">
        <v>79</v>
      </c>
      <c r="B1541" s="1" t="s">
        <v>80</v>
      </c>
      <c r="C1541" s="1" t="s">
        <v>247</v>
      </c>
      <c r="D1541" s="1" t="str">
        <f t="shared" si="24"/>
        <v>D34A</v>
      </c>
      <c r="E1541" s="1" t="s">
        <v>1152</v>
      </c>
      <c r="F1541" s="1" t="s">
        <v>1153</v>
      </c>
    </row>
    <row r="1542" spans="1:6" ht="15" customHeight="1" x14ac:dyDescent="0.35">
      <c r="A1542" s="1" t="s">
        <v>79</v>
      </c>
      <c r="B1542" s="1" t="s">
        <v>80</v>
      </c>
      <c r="C1542" s="1" t="s">
        <v>247</v>
      </c>
      <c r="D1542" s="1" t="str">
        <f t="shared" si="24"/>
        <v>D34A</v>
      </c>
      <c r="E1542" s="1" t="s">
        <v>1150</v>
      </c>
      <c r="F1542" s="1" t="s">
        <v>1151</v>
      </c>
    </row>
    <row r="1543" spans="1:6" ht="15" customHeight="1" x14ac:dyDescent="0.35">
      <c r="A1543" s="1" t="s">
        <v>79</v>
      </c>
      <c r="B1543" s="1" t="s">
        <v>80</v>
      </c>
      <c r="C1543" s="1" t="s">
        <v>247</v>
      </c>
      <c r="D1543" s="1" t="str">
        <f t="shared" si="24"/>
        <v>D34A</v>
      </c>
      <c r="E1543" s="1" t="s">
        <v>1148</v>
      </c>
      <c r="F1543" s="1" t="s">
        <v>1149</v>
      </c>
    </row>
    <row r="1544" spans="1:6" ht="15" customHeight="1" x14ac:dyDescent="0.35">
      <c r="A1544" s="1" t="s">
        <v>79</v>
      </c>
      <c r="B1544" s="1" t="s">
        <v>80</v>
      </c>
      <c r="C1544" s="1" t="s">
        <v>247</v>
      </c>
      <c r="D1544" s="1" t="str">
        <f t="shared" si="24"/>
        <v>D34A</v>
      </c>
      <c r="E1544" s="1" t="s">
        <v>1146</v>
      </c>
      <c r="F1544" s="1" t="s">
        <v>1147</v>
      </c>
    </row>
    <row r="1545" spans="1:6" ht="15" customHeight="1" x14ac:dyDescent="0.35">
      <c r="A1545" s="1" t="s">
        <v>79</v>
      </c>
      <c r="B1545" s="1" t="s">
        <v>80</v>
      </c>
      <c r="C1545" s="1" t="s">
        <v>247</v>
      </c>
      <c r="D1545" s="1" t="str">
        <f t="shared" si="24"/>
        <v>D34A</v>
      </c>
      <c r="E1545" s="1" t="s">
        <v>1144</v>
      </c>
      <c r="F1545" s="1" t="s">
        <v>1145</v>
      </c>
    </row>
    <row r="1546" spans="1:6" ht="15" customHeight="1" x14ac:dyDescent="0.35">
      <c r="A1546" s="1" t="s">
        <v>79</v>
      </c>
      <c r="B1546" s="1" t="s">
        <v>80</v>
      </c>
      <c r="C1546" s="1" t="s">
        <v>247</v>
      </c>
      <c r="D1546" s="1" t="str">
        <f t="shared" si="24"/>
        <v>D34A</v>
      </c>
      <c r="E1546" s="1" t="s">
        <v>1142</v>
      </c>
      <c r="F1546" s="1" t="s">
        <v>1143</v>
      </c>
    </row>
    <row r="1547" spans="1:6" ht="15" customHeight="1" x14ac:dyDescent="0.35">
      <c r="A1547" s="1" t="s">
        <v>79</v>
      </c>
      <c r="B1547" s="1" t="s">
        <v>80</v>
      </c>
      <c r="C1547" s="1" t="s">
        <v>247</v>
      </c>
      <c r="D1547" s="1" t="str">
        <f t="shared" si="24"/>
        <v>D34A</v>
      </c>
      <c r="E1547" s="1" t="s">
        <v>1140</v>
      </c>
      <c r="F1547" s="1" t="s">
        <v>1141</v>
      </c>
    </row>
    <row r="1548" spans="1:6" ht="15" customHeight="1" x14ac:dyDescent="0.35">
      <c r="A1548" s="1" t="s">
        <v>79</v>
      </c>
      <c r="B1548" s="1" t="s">
        <v>80</v>
      </c>
      <c r="C1548" s="1" t="s">
        <v>247</v>
      </c>
      <c r="D1548" s="1" t="str">
        <f t="shared" si="24"/>
        <v>D34A</v>
      </c>
      <c r="E1548" s="1" t="s">
        <v>1138</v>
      </c>
      <c r="F1548" s="1" t="s">
        <v>1139</v>
      </c>
    </row>
    <row r="1549" spans="1:6" ht="15" customHeight="1" x14ac:dyDescent="0.35">
      <c r="A1549" s="1" t="s">
        <v>79</v>
      </c>
      <c r="B1549" s="1" t="s">
        <v>80</v>
      </c>
      <c r="C1549" s="1" t="s">
        <v>247</v>
      </c>
      <c r="D1549" s="1" t="str">
        <f t="shared" si="24"/>
        <v>D34A</v>
      </c>
      <c r="E1549" s="1" t="s">
        <v>1136</v>
      </c>
      <c r="F1549" s="1" t="s">
        <v>1137</v>
      </c>
    </row>
    <row r="1550" spans="1:6" ht="15" customHeight="1" x14ac:dyDescent="0.35">
      <c r="A1550" s="1" t="s">
        <v>79</v>
      </c>
      <c r="B1550" s="1" t="s">
        <v>80</v>
      </c>
      <c r="C1550" s="1" t="s">
        <v>247</v>
      </c>
      <c r="D1550" s="1" t="str">
        <f t="shared" si="24"/>
        <v>D34A</v>
      </c>
      <c r="E1550" s="1" t="s">
        <v>1134</v>
      </c>
      <c r="F1550" s="1" t="s">
        <v>1135</v>
      </c>
    </row>
    <row r="1551" spans="1:6" ht="15" customHeight="1" x14ac:dyDescent="0.35">
      <c r="A1551" s="1" t="s">
        <v>79</v>
      </c>
      <c r="B1551" s="1" t="s">
        <v>80</v>
      </c>
      <c r="C1551" s="1" t="s">
        <v>247</v>
      </c>
      <c r="D1551" s="1" t="str">
        <f t="shared" si="24"/>
        <v>D34A</v>
      </c>
      <c r="E1551" s="1" t="s">
        <v>1132</v>
      </c>
      <c r="F1551" s="1" t="s">
        <v>1133</v>
      </c>
    </row>
    <row r="1552" spans="1:6" ht="15" customHeight="1" x14ac:dyDescent="0.35">
      <c r="A1552" s="1" t="s">
        <v>79</v>
      </c>
      <c r="B1552" s="1" t="s">
        <v>80</v>
      </c>
      <c r="C1552" s="1" t="s">
        <v>247</v>
      </c>
      <c r="D1552" s="1" t="str">
        <f t="shared" si="24"/>
        <v>D34A</v>
      </c>
      <c r="E1552" s="1" t="s">
        <v>1130</v>
      </c>
      <c r="F1552" s="1" t="s">
        <v>1131</v>
      </c>
    </row>
    <row r="1553" spans="1:6" ht="15" customHeight="1" x14ac:dyDescent="0.35">
      <c r="A1553" s="1" t="s">
        <v>79</v>
      </c>
      <c r="B1553" s="1" t="s">
        <v>80</v>
      </c>
      <c r="C1553" s="1" t="s">
        <v>247</v>
      </c>
      <c r="D1553" s="1" t="str">
        <f t="shared" si="24"/>
        <v>D34A</v>
      </c>
      <c r="E1553" s="1" t="s">
        <v>1128</v>
      </c>
      <c r="F1553" s="1" t="s">
        <v>1129</v>
      </c>
    </row>
    <row r="1554" spans="1:6" ht="15" customHeight="1" x14ac:dyDescent="0.35">
      <c r="A1554" s="1" t="s">
        <v>79</v>
      </c>
      <c r="B1554" s="1" t="s">
        <v>80</v>
      </c>
      <c r="C1554" s="1" t="s">
        <v>247</v>
      </c>
      <c r="D1554" s="1" t="str">
        <f t="shared" si="24"/>
        <v>D34A</v>
      </c>
      <c r="E1554" s="1" t="s">
        <v>1126</v>
      </c>
      <c r="F1554" s="1" t="s">
        <v>1127</v>
      </c>
    </row>
    <row r="1555" spans="1:6" ht="15" customHeight="1" x14ac:dyDescent="0.35">
      <c r="A1555" s="1" t="s">
        <v>79</v>
      </c>
      <c r="B1555" s="1" t="s">
        <v>80</v>
      </c>
      <c r="C1555" s="1" t="s">
        <v>247</v>
      </c>
      <c r="D1555" s="1" t="str">
        <f t="shared" si="24"/>
        <v>D34A</v>
      </c>
      <c r="E1555" s="1" t="s">
        <v>1124</v>
      </c>
      <c r="F1555" s="1" t="s">
        <v>1125</v>
      </c>
    </row>
    <row r="1556" spans="1:6" ht="15" customHeight="1" x14ac:dyDescent="0.35">
      <c r="A1556" s="1" t="s">
        <v>79</v>
      </c>
      <c r="B1556" s="1" t="s">
        <v>80</v>
      </c>
      <c r="C1556" s="1" t="s">
        <v>247</v>
      </c>
      <c r="D1556" s="1" t="str">
        <f t="shared" si="24"/>
        <v>D34A</v>
      </c>
      <c r="E1556" s="1" t="s">
        <v>1122</v>
      </c>
      <c r="F1556" s="1" t="s">
        <v>1123</v>
      </c>
    </row>
    <row r="1557" spans="1:6" ht="15" customHeight="1" x14ac:dyDescent="0.35">
      <c r="A1557" s="1" t="s">
        <v>79</v>
      </c>
      <c r="B1557" s="1" t="s">
        <v>80</v>
      </c>
      <c r="C1557" s="1" t="s">
        <v>247</v>
      </c>
      <c r="D1557" s="1" t="str">
        <f t="shared" si="24"/>
        <v>D34A</v>
      </c>
      <c r="E1557" s="1" t="s">
        <v>1120</v>
      </c>
      <c r="F1557" s="1" t="s">
        <v>1121</v>
      </c>
    </row>
    <row r="1558" spans="1:6" ht="15" customHeight="1" x14ac:dyDescent="0.35">
      <c r="A1558" s="1" t="s">
        <v>79</v>
      </c>
      <c r="B1558" s="1" t="s">
        <v>80</v>
      </c>
      <c r="C1558" s="1" t="s">
        <v>247</v>
      </c>
      <c r="D1558" s="1" t="str">
        <f t="shared" si="24"/>
        <v>D34A</v>
      </c>
      <c r="E1558" s="1" t="s">
        <v>1118</v>
      </c>
      <c r="F1558" s="1" t="s">
        <v>1119</v>
      </c>
    </row>
    <row r="1559" spans="1:6" ht="15" customHeight="1" x14ac:dyDescent="0.35">
      <c r="A1559" s="1" t="s">
        <v>79</v>
      </c>
      <c r="B1559" s="1" t="s">
        <v>80</v>
      </c>
      <c r="C1559" s="1" t="s">
        <v>249</v>
      </c>
      <c r="D1559" s="1" t="str">
        <f t="shared" si="24"/>
        <v>D46A</v>
      </c>
      <c r="E1559" s="1" t="s">
        <v>1116</v>
      </c>
      <c r="F1559" s="1" t="s">
        <v>1117</v>
      </c>
    </row>
    <row r="1560" spans="1:6" ht="15" customHeight="1" x14ac:dyDescent="0.35">
      <c r="A1560" s="1" t="s">
        <v>79</v>
      </c>
      <c r="B1560" s="1" t="s">
        <v>80</v>
      </c>
      <c r="C1560" s="1" t="s">
        <v>249</v>
      </c>
      <c r="D1560" s="1" t="str">
        <f t="shared" si="24"/>
        <v>D46A</v>
      </c>
      <c r="E1560" s="1" t="s">
        <v>1114</v>
      </c>
      <c r="F1560" s="1" t="s">
        <v>1115</v>
      </c>
    </row>
    <row r="1561" spans="1:6" ht="15" customHeight="1" x14ac:dyDescent="0.35">
      <c r="A1561" s="1" t="s">
        <v>79</v>
      </c>
      <c r="B1561" s="1" t="s">
        <v>80</v>
      </c>
      <c r="C1561" s="1" t="s">
        <v>249</v>
      </c>
      <c r="D1561" s="1" t="str">
        <f t="shared" si="24"/>
        <v>D46A</v>
      </c>
      <c r="E1561" s="1" t="s">
        <v>1112</v>
      </c>
      <c r="F1561" s="1" t="s">
        <v>1113</v>
      </c>
    </row>
    <row r="1562" spans="1:6" ht="15" customHeight="1" x14ac:dyDescent="0.35">
      <c r="A1562" s="1" t="s">
        <v>79</v>
      </c>
      <c r="B1562" s="1" t="s">
        <v>80</v>
      </c>
      <c r="C1562" s="1" t="s">
        <v>249</v>
      </c>
      <c r="D1562" s="1" t="str">
        <f t="shared" si="24"/>
        <v>D46A</v>
      </c>
      <c r="E1562" s="1" t="s">
        <v>1110</v>
      </c>
      <c r="F1562" s="1" t="s">
        <v>1111</v>
      </c>
    </row>
    <row r="1563" spans="1:6" ht="15" customHeight="1" x14ac:dyDescent="0.35">
      <c r="A1563" s="1" t="s">
        <v>79</v>
      </c>
      <c r="B1563" s="1" t="s">
        <v>80</v>
      </c>
      <c r="C1563" s="1" t="s">
        <v>249</v>
      </c>
      <c r="D1563" s="1" t="str">
        <f t="shared" si="24"/>
        <v>D46A</v>
      </c>
      <c r="E1563" s="1" t="s">
        <v>1108</v>
      </c>
      <c r="F1563" s="1" t="s">
        <v>1109</v>
      </c>
    </row>
    <row r="1564" spans="1:6" ht="15" customHeight="1" x14ac:dyDescent="0.35">
      <c r="A1564" s="1" t="s">
        <v>79</v>
      </c>
      <c r="B1564" s="1" t="s">
        <v>80</v>
      </c>
      <c r="C1564" s="1" t="s">
        <v>249</v>
      </c>
      <c r="D1564" s="1" t="str">
        <f t="shared" si="24"/>
        <v>D46A</v>
      </c>
      <c r="E1564" s="1" t="s">
        <v>1106</v>
      </c>
      <c r="F1564" s="1" t="s">
        <v>1107</v>
      </c>
    </row>
    <row r="1565" spans="1:6" ht="15" customHeight="1" x14ac:dyDescent="0.35">
      <c r="A1565" s="1" t="s">
        <v>79</v>
      </c>
      <c r="B1565" s="1" t="s">
        <v>80</v>
      </c>
      <c r="C1565" s="1" t="s">
        <v>249</v>
      </c>
      <c r="D1565" s="1" t="str">
        <f t="shared" si="24"/>
        <v>D46A</v>
      </c>
      <c r="E1565" s="1" t="s">
        <v>1104</v>
      </c>
      <c r="F1565" s="1" t="s">
        <v>1105</v>
      </c>
    </row>
    <row r="1566" spans="1:6" ht="15" customHeight="1" x14ac:dyDescent="0.35">
      <c r="A1566" s="1" t="s">
        <v>79</v>
      </c>
      <c r="B1566" s="1" t="s">
        <v>80</v>
      </c>
      <c r="C1566" s="1" t="s">
        <v>249</v>
      </c>
      <c r="D1566" s="1" t="str">
        <f t="shared" si="24"/>
        <v>D46A</v>
      </c>
      <c r="E1566" s="1" t="s">
        <v>1102</v>
      </c>
      <c r="F1566" s="1" t="s">
        <v>1103</v>
      </c>
    </row>
    <row r="1567" spans="1:6" ht="15" customHeight="1" x14ac:dyDescent="0.35">
      <c r="A1567" s="1" t="s">
        <v>79</v>
      </c>
      <c r="B1567" s="1" t="s">
        <v>80</v>
      </c>
      <c r="C1567" s="1" t="s">
        <v>249</v>
      </c>
      <c r="D1567" s="1" t="str">
        <f t="shared" si="24"/>
        <v>D46A</v>
      </c>
      <c r="E1567" s="1" t="s">
        <v>1100</v>
      </c>
      <c r="F1567" s="1" t="s">
        <v>1101</v>
      </c>
    </row>
    <row r="1568" spans="1:6" ht="15" customHeight="1" x14ac:dyDescent="0.35">
      <c r="A1568" s="1" t="s">
        <v>79</v>
      </c>
      <c r="B1568" s="1" t="s">
        <v>80</v>
      </c>
      <c r="C1568" s="1" t="s">
        <v>249</v>
      </c>
      <c r="D1568" s="1" t="str">
        <f t="shared" si="24"/>
        <v>D46A</v>
      </c>
      <c r="E1568" s="1" t="s">
        <v>1098</v>
      </c>
      <c r="F1568" s="1" t="s">
        <v>1099</v>
      </c>
    </row>
    <row r="1569" spans="1:6" ht="15" customHeight="1" x14ac:dyDescent="0.35">
      <c r="A1569" s="1" t="s">
        <v>79</v>
      </c>
      <c r="B1569" s="1" t="s">
        <v>80</v>
      </c>
      <c r="C1569" s="1" t="s">
        <v>249</v>
      </c>
      <c r="D1569" s="1" t="str">
        <f t="shared" si="24"/>
        <v>D46A</v>
      </c>
      <c r="E1569" s="1" t="s">
        <v>1096</v>
      </c>
      <c r="F1569" s="1" t="s">
        <v>1097</v>
      </c>
    </row>
    <row r="1570" spans="1:6" ht="15" customHeight="1" x14ac:dyDescent="0.35">
      <c r="A1570" s="1" t="s">
        <v>79</v>
      </c>
      <c r="B1570" s="1" t="s">
        <v>80</v>
      </c>
      <c r="C1570" s="1" t="s">
        <v>249</v>
      </c>
      <c r="D1570" s="1" t="str">
        <f t="shared" si="24"/>
        <v>D46A</v>
      </c>
      <c r="E1570" s="1" t="s">
        <v>1094</v>
      </c>
      <c r="F1570" s="1" t="s">
        <v>1095</v>
      </c>
    </row>
    <row r="1571" spans="1:6" ht="15" customHeight="1" x14ac:dyDescent="0.35">
      <c r="A1571" s="1" t="s">
        <v>79</v>
      </c>
      <c r="B1571" s="1" t="s">
        <v>80</v>
      </c>
      <c r="C1571" s="1" t="s">
        <v>249</v>
      </c>
      <c r="D1571" s="1" t="str">
        <f t="shared" si="24"/>
        <v>D46A</v>
      </c>
      <c r="E1571" s="1" t="s">
        <v>1092</v>
      </c>
      <c r="F1571" s="1" t="s">
        <v>1093</v>
      </c>
    </row>
    <row r="1572" spans="1:6" ht="15" customHeight="1" x14ac:dyDescent="0.35">
      <c r="A1572" s="1" t="s">
        <v>79</v>
      </c>
      <c r="B1572" s="1" t="s">
        <v>80</v>
      </c>
      <c r="C1572" s="1" t="s">
        <v>249</v>
      </c>
      <c r="D1572" s="1" t="str">
        <f t="shared" si="24"/>
        <v>D46A</v>
      </c>
      <c r="E1572" s="1" t="s">
        <v>1090</v>
      </c>
      <c r="F1572" s="1" t="s">
        <v>1091</v>
      </c>
    </row>
    <row r="1573" spans="1:6" ht="15" customHeight="1" x14ac:dyDescent="0.35">
      <c r="A1573" s="1" t="s">
        <v>79</v>
      </c>
      <c r="B1573" s="1" t="s">
        <v>80</v>
      </c>
      <c r="C1573" s="1" t="s">
        <v>249</v>
      </c>
      <c r="D1573" s="1" t="str">
        <f t="shared" si="24"/>
        <v>D46A</v>
      </c>
      <c r="E1573" s="1" t="s">
        <v>1088</v>
      </c>
      <c r="F1573" s="1" t="s">
        <v>1089</v>
      </c>
    </row>
    <row r="1574" spans="1:6" ht="15" customHeight="1" x14ac:dyDescent="0.35">
      <c r="A1574" s="1" t="s">
        <v>79</v>
      </c>
      <c r="B1574" s="1" t="s">
        <v>80</v>
      </c>
      <c r="C1574" s="1" t="s">
        <v>249</v>
      </c>
      <c r="D1574" s="1" t="str">
        <f t="shared" si="24"/>
        <v>D46A</v>
      </c>
      <c r="E1574" s="1" t="s">
        <v>1086</v>
      </c>
      <c r="F1574" s="1" t="s">
        <v>1087</v>
      </c>
    </row>
    <row r="1575" spans="1:6" ht="15" customHeight="1" x14ac:dyDescent="0.35">
      <c r="A1575" s="1" t="s">
        <v>79</v>
      </c>
      <c r="B1575" s="1" t="s">
        <v>80</v>
      </c>
      <c r="C1575" s="1" t="s">
        <v>249</v>
      </c>
      <c r="D1575" s="1" t="str">
        <f t="shared" si="24"/>
        <v>D46A</v>
      </c>
      <c r="E1575" s="1" t="s">
        <v>1084</v>
      </c>
      <c r="F1575" s="1" t="s">
        <v>1085</v>
      </c>
    </row>
    <row r="1576" spans="1:6" ht="15" customHeight="1" x14ac:dyDescent="0.35">
      <c r="A1576" s="1" t="s">
        <v>79</v>
      </c>
      <c r="B1576" s="1" t="s">
        <v>80</v>
      </c>
      <c r="C1576" s="1" t="s">
        <v>251</v>
      </c>
      <c r="D1576" s="1" t="str">
        <f t="shared" si="24"/>
        <v>D48A</v>
      </c>
      <c r="E1576" s="1" t="s">
        <v>1082</v>
      </c>
      <c r="F1576" s="1" t="s">
        <v>1083</v>
      </c>
    </row>
    <row r="1577" spans="1:6" ht="15" customHeight="1" x14ac:dyDescent="0.35">
      <c r="A1577" s="1" t="s">
        <v>79</v>
      </c>
      <c r="B1577" s="1" t="s">
        <v>80</v>
      </c>
      <c r="C1577" s="1" t="s">
        <v>251</v>
      </c>
      <c r="D1577" s="1" t="str">
        <f t="shared" si="24"/>
        <v>D48A</v>
      </c>
      <c r="E1577" s="1" t="s">
        <v>1080</v>
      </c>
      <c r="F1577" s="1" t="s">
        <v>1081</v>
      </c>
    </row>
    <row r="1578" spans="1:6" ht="15" customHeight="1" x14ac:dyDescent="0.35">
      <c r="A1578" s="1" t="s">
        <v>79</v>
      </c>
      <c r="B1578" s="1" t="s">
        <v>80</v>
      </c>
      <c r="C1578" s="1" t="s">
        <v>251</v>
      </c>
      <c r="D1578" s="1" t="str">
        <f t="shared" si="24"/>
        <v>D48A</v>
      </c>
      <c r="E1578" s="1" t="s">
        <v>1078</v>
      </c>
      <c r="F1578" s="1" t="s">
        <v>1079</v>
      </c>
    </row>
    <row r="1579" spans="1:6" ht="15" customHeight="1" x14ac:dyDescent="0.35">
      <c r="A1579" s="1" t="s">
        <v>79</v>
      </c>
      <c r="B1579" s="1" t="s">
        <v>80</v>
      </c>
      <c r="C1579" s="1" t="s">
        <v>251</v>
      </c>
      <c r="D1579" s="1" t="str">
        <f t="shared" si="24"/>
        <v>D48A</v>
      </c>
      <c r="E1579" s="1" t="s">
        <v>1076</v>
      </c>
      <c r="F1579" s="1" t="s">
        <v>1077</v>
      </c>
    </row>
    <row r="1580" spans="1:6" ht="15" customHeight="1" x14ac:dyDescent="0.35">
      <c r="A1580" s="1" t="s">
        <v>79</v>
      </c>
      <c r="B1580" s="1" t="s">
        <v>80</v>
      </c>
      <c r="C1580" s="1" t="s">
        <v>251</v>
      </c>
      <c r="D1580" s="1" t="str">
        <f t="shared" si="24"/>
        <v>D48A</v>
      </c>
      <c r="E1580" s="1" t="s">
        <v>1074</v>
      </c>
      <c r="F1580" s="1" t="s">
        <v>1075</v>
      </c>
    </row>
    <row r="1581" spans="1:6" ht="15" customHeight="1" x14ac:dyDescent="0.35">
      <c r="A1581" s="1" t="s">
        <v>79</v>
      </c>
      <c r="B1581" s="1" t="s">
        <v>80</v>
      </c>
      <c r="C1581" s="1" t="s">
        <v>253</v>
      </c>
      <c r="D1581" s="1" t="str">
        <f t="shared" si="24"/>
        <v>D66A</v>
      </c>
      <c r="E1581" s="1" t="s">
        <v>1072</v>
      </c>
      <c r="F1581" s="1" t="s">
        <v>1073</v>
      </c>
    </row>
    <row r="1582" spans="1:6" ht="15" customHeight="1" x14ac:dyDescent="0.35">
      <c r="A1582" s="1" t="s">
        <v>79</v>
      </c>
      <c r="B1582" s="1" t="s">
        <v>80</v>
      </c>
      <c r="C1582" s="1" t="s">
        <v>253</v>
      </c>
      <c r="D1582" s="1" t="str">
        <f t="shared" si="24"/>
        <v>D66A</v>
      </c>
      <c r="E1582" s="1" t="s">
        <v>1070</v>
      </c>
      <c r="F1582" s="1" t="s">
        <v>1071</v>
      </c>
    </row>
    <row r="1583" spans="1:6" ht="15" customHeight="1" x14ac:dyDescent="0.35">
      <c r="A1583" s="1" t="s">
        <v>79</v>
      </c>
      <c r="B1583" s="1" t="s">
        <v>80</v>
      </c>
      <c r="C1583" s="1" t="s">
        <v>253</v>
      </c>
      <c r="D1583" s="1" t="str">
        <f t="shared" si="24"/>
        <v>D66A</v>
      </c>
      <c r="E1583" s="1" t="s">
        <v>1068</v>
      </c>
      <c r="F1583" s="1" t="s">
        <v>1069</v>
      </c>
    </row>
    <row r="1584" spans="1:6" ht="15" customHeight="1" x14ac:dyDescent="0.35">
      <c r="A1584" s="1" t="s">
        <v>79</v>
      </c>
      <c r="B1584" s="1" t="s">
        <v>80</v>
      </c>
      <c r="C1584" s="1" t="s">
        <v>253</v>
      </c>
      <c r="D1584" s="1" t="str">
        <f t="shared" si="24"/>
        <v>D66A</v>
      </c>
      <c r="E1584" s="1" t="s">
        <v>1066</v>
      </c>
      <c r="F1584" s="1" t="s">
        <v>1067</v>
      </c>
    </row>
    <row r="1585" spans="1:6" ht="15" customHeight="1" x14ac:dyDescent="0.35">
      <c r="A1585" s="1" t="s">
        <v>79</v>
      </c>
      <c r="B1585" s="1" t="s">
        <v>80</v>
      </c>
      <c r="C1585" s="1" t="s">
        <v>253</v>
      </c>
      <c r="D1585" s="1" t="str">
        <f t="shared" si="24"/>
        <v>D66A</v>
      </c>
      <c r="E1585" s="1" t="s">
        <v>1064</v>
      </c>
      <c r="F1585" s="1" t="s">
        <v>1065</v>
      </c>
    </row>
    <row r="1586" spans="1:6" ht="15" customHeight="1" x14ac:dyDescent="0.35">
      <c r="A1586" s="1" t="s">
        <v>79</v>
      </c>
      <c r="B1586" s="1" t="s">
        <v>80</v>
      </c>
      <c r="C1586" s="1" t="s">
        <v>253</v>
      </c>
      <c r="D1586" s="1" t="str">
        <f t="shared" si="24"/>
        <v>D66A</v>
      </c>
      <c r="E1586" s="1" t="s">
        <v>1062</v>
      </c>
      <c r="F1586" s="1" t="s">
        <v>1063</v>
      </c>
    </row>
    <row r="1587" spans="1:6" ht="15" customHeight="1" x14ac:dyDescent="0.35">
      <c r="A1587" s="1" t="s">
        <v>79</v>
      </c>
      <c r="B1587" s="1" t="s">
        <v>80</v>
      </c>
      <c r="C1587" s="1" t="s">
        <v>253</v>
      </c>
      <c r="D1587" s="1" t="str">
        <f t="shared" si="24"/>
        <v>D66A</v>
      </c>
      <c r="E1587" s="1" t="s">
        <v>1060</v>
      </c>
      <c r="F1587" s="1" t="s">
        <v>1061</v>
      </c>
    </row>
    <row r="1588" spans="1:6" ht="15" customHeight="1" x14ac:dyDescent="0.35">
      <c r="A1588" s="1" t="s">
        <v>79</v>
      </c>
      <c r="B1588" s="1" t="s">
        <v>80</v>
      </c>
      <c r="C1588" s="1" t="s">
        <v>253</v>
      </c>
      <c r="D1588" s="1" t="str">
        <f t="shared" si="24"/>
        <v>D66A</v>
      </c>
      <c r="E1588" s="1" t="s">
        <v>1058</v>
      </c>
      <c r="F1588" s="1" t="s">
        <v>1059</v>
      </c>
    </row>
    <row r="1589" spans="1:6" ht="15" customHeight="1" x14ac:dyDescent="0.35">
      <c r="A1589" s="1" t="s">
        <v>79</v>
      </c>
      <c r="B1589" s="1" t="s">
        <v>80</v>
      </c>
      <c r="C1589" s="1" t="s">
        <v>253</v>
      </c>
      <c r="D1589" s="1" t="str">
        <f t="shared" si="24"/>
        <v>D66A</v>
      </c>
      <c r="E1589" s="1" t="s">
        <v>1056</v>
      </c>
      <c r="F1589" s="1" t="s">
        <v>1057</v>
      </c>
    </row>
    <row r="1590" spans="1:6" ht="15" customHeight="1" x14ac:dyDescent="0.35">
      <c r="A1590" s="1" t="s">
        <v>79</v>
      </c>
      <c r="B1590" s="1" t="s">
        <v>80</v>
      </c>
      <c r="C1590" s="1" t="s">
        <v>253</v>
      </c>
      <c r="D1590" s="1" t="str">
        <f t="shared" si="24"/>
        <v>D66A</v>
      </c>
      <c r="E1590" s="1" t="s">
        <v>1054</v>
      </c>
      <c r="F1590" s="1" t="s">
        <v>1055</v>
      </c>
    </row>
    <row r="1591" spans="1:6" ht="15" customHeight="1" x14ac:dyDescent="0.35">
      <c r="A1591" s="1" t="s">
        <v>79</v>
      </c>
      <c r="B1591" s="1" t="s">
        <v>80</v>
      </c>
      <c r="C1591" s="1" t="s">
        <v>253</v>
      </c>
      <c r="D1591" s="1" t="str">
        <f t="shared" si="24"/>
        <v>D66A</v>
      </c>
      <c r="E1591" s="1" t="s">
        <v>1052</v>
      </c>
      <c r="F1591" s="1" t="s">
        <v>1053</v>
      </c>
    </row>
    <row r="1592" spans="1:6" ht="15" customHeight="1" x14ac:dyDescent="0.35">
      <c r="A1592" s="1" t="s">
        <v>79</v>
      </c>
      <c r="B1592" s="1" t="s">
        <v>80</v>
      </c>
      <c r="C1592" s="1" t="s">
        <v>253</v>
      </c>
      <c r="D1592" s="1" t="str">
        <f t="shared" si="24"/>
        <v>D66A</v>
      </c>
      <c r="E1592" s="1" t="s">
        <v>1050</v>
      </c>
      <c r="F1592" s="1" t="s">
        <v>1051</v>
      </c>
    </row>
    <row r="1593" spans="1:6" ht="15" customHeight="1" x14ac:dyDescent="0.35">
      <c r="A1593" s="1" t="s">
        <v>79</v>
      </c>
      <c r="B1593" s="1" t="s">
        <v>80</v>
      </c>
      <c r="C1593" s="1" t="s">
        <v>253</v>
      </c>
      <c r="D1593" s="1" t="str">
        <f t="shared" si="24"/>
        <v>D66A</v>
      </c>
      <c r="E1593" s="1" t="s">
        <v>1048</v>
      </c>
      <c r="F1593" s="1" t="s">
        <v>1049</v>
      </c>
    </row>
    <row r="1594" spans="1:6" ht="15" customHeight="1" x14ac:dyDescent="0.35">
      <c r="A1594" s="1" t="s">
        <v>79</v>
      </c>
      <c r="B1594" s="1" t="s">
        <v>80</v>
      </c>
      <c r="C1594" s="1" t="s">
        <v>253</v>
      </c>
      <c r="D1594" s="1" t="str">
        <f t="shared" si="24"/>
        <v>D66A</v>
      </c>
      <c r="E1594" s="1" t="s">
        <v>1046</v>
      </c>
      <c r="F1594" s="1" t="s">
        <v>1047</v>
      </c>
    </row>
    <row r="1595" spans="1:6" ht="15" customHeight="1" x14ac:dyDescent="0.35">
      <c r="A1595" s="1" t="s">
        <v>79</v>
      </c>
      <c r="B1595" s="1" t="s">
        <v>80</v>
      </c>
      <c r="C1595" s="1" t="s">
        <v>253</v>
      </c>
      <c r="D1595" s="1" t="str">
        <f t="shared" si="24"/>
        <v>D66A</v>
      </c>
      <c r="E1595" s="1" t="s">
        <v>1044</v>
      </c>
      <c r="F1595" s="1" t="s">
        <v>1045</v>
      </c>
    </row>
    <row r="1596" spans="1:6" ht="15" customHeight="1" x14ac:dyDescent="0.35">
      <c r="A1596" s="1" t="s">
        <v>79</v>
      </c>
      <c r="B1596" s="1" t="s">
        <v>80</v>
      </c>
      <c r="C1596" s="1" t="s">
        <v>253</v>
      </c>
      <c r="D1596" s="1" t="str">
        <f t="shared" si="24"/>
        <v>D66A</v>
      </c>
      <c r="E1596" s="1" t="s">
        <v>1042</v>
      </c>
      <c r="F1596" s="1" t="s">
        <v>1043</v>
      </c>
    </row>
    <row r="1597" spans="1:6" ht="15" customHeight="1" x14ac:dyDescent="0.35">
      <c r="A1597" s="1" t="s">
        <v>79</v>
      </c>
      <c r="B1597" s="1" t="s">
        <v>80</v>
      </c>
      <c r="C1597" s="1" t="s">
        <v>253</v>
      </c>
      <c r="D1597" s="1" t="str">
        <f t="shared" si="24"/>
        <v>D66A</v>
      </c>
      <c r="E1597" s="1" t="s">
        <v>1040</v>
      </c>
      <c r="F1597" s="1" t="s">
        <v>1041</v>
      </c>
    </row>
    <row r="1598" spans="1:6" ht="15" customHeight="1" x14ac:dyDescent="0.35">
      <c r="A1598" s="1" t="s">
        <v>79</v>
      </c>
      <c r="B1598" s="1" t="s">
        <v>80</v>
      </c>
      <c r="C1598" s="1" t="s">
        <v>253</v>
      </c>
      <c r="D1598" s="1" t="str">
        <f t="shared" si="24"/>
        <v>D66A</v>
      </c>
      <c r="E1598" s="1" t="s">
        <v>1038</v>
      </c>
      <c r="F1598" s="1" t="s">
        <v>1039</v>
      </c>
    </row>
    <row r="1599" spans="1:6" ht="15" customHeight="1" x14ac:dyDescent="0.35">
      <c r="A1599" s="1" t="s">
        <v>79</v>
      </c>
      <c r="B1599" s="1" t="s">
        <v>80</v>
      </c>
      <c r="C1599" s="1" t="s">
        <v>253</v>
      </c>
      <c r="D1599" s="1" t="str">
        <f t="shared" si="24"/>
        <v>D66A</v>
      </c>
      <c r="E1599" s="1" t="s">
        <v>1036</v>
      </c>
      <c r="F1599" s="1" t="s">
        <v>1037</v>
      </c>
    </row>
    <row r="1600" spans="1:6" ht="15" customHeight="1" x14ac:dyDescent="0.35">
      <c r="A1600" s="1" t="s">
        <v>79</v>
      </c>
      <c r="B1600" s="1" t="s">
        <v>80</v>
      </c>
      <c r="C1600" s="1" t="s">
        <v>253</v>
      </c>
      <c r="D1600" s="1" t="str">
        <f t="shared" si="24"/>
        <v>D66A</v>
      </c>
      <c r="E1600" s="1" t="s">
        <v>1034</v>
      </c>
      <c r="F1600" s="1" t="s">
        <v>1035</v>
      </c>
    </row>
    <row r="1601" spans="1:6" ht="15" customHeight="1" x14ac:dyDescent="0.35">
      <c r="A1601" s="1" t="s">
        <v>79</v>
      </c>
      <c r="B1601" s="1" t="s">
        <v>80</v>
      </c>
      <c r="C1601" s="1" t="s">
        <v>253</v>
      </c>
      <c r="D1601" s="1" t="str">
        <f t="shared" ref="D1601:D1664" si="25">_xlfn.IFNA(VLOOKUP(C1601,Rec_Comités,2,FALSE),"-xXx-")</f>
        <v>D66A</v>
      </c>
      <c r="E1601" s="1" t="s">
        <v>1032</v>
      </c>
      <c r="F1601" s="1" t="s">
        <v>1033</v>
      </c>
    </row>
    <row r="1602" spans="1:6" ht="15" customHeight="1" x14ac:dyDescent="0.35">
      <c r="A1602" s="1" t="s">
        <v>79</v>
      </c>
      <c r="B1602" s="1" t="s">
        <v>80</v>
      </c>
      <c r="C1602" s="1" t="s">
        <v>253</v>
      </c>
      <c r="D1602" s="1" t="str">
        <f t="shared" si="25"/>
        <v>D66A</v>
      </c>
      <c r="E1602" s="1" t="s">
        <v>1030</v>
      </c>
      <c r="F1602" s="1" t="s">
        <v>1031</v>
      </c>
    </row>
    <row r="1603" spans="1:6" ht="15" customHeight="1" x14ac:dyDescent="0.35">
      <c r="A1603" s="1" t="s">
        <v>79</v>
      </c>
      <c r="B1603" s="1" t="s">
        <v>80</v>
      </c>
      <c r="C1603" s="1" t="s">
        <v>253</v>
      </c>
      <c r="D1603" s="1" t="str">
        <f t="shared" si="25"/>
        <v>D66A</v>
      </c>
      <c r="E1603" s="1" t="s">
        <v>1028</v>
      </c>
      <c r="F1603" s="1" t="s">
        <v>1029</v>
      </c>
    </row>
    <row r="1604" spans="1:6" ht="15" customHeight="1" x14ac:dyDescent="0.35">
      <c r="A1604" s="1" t="s">
        <v>79</v>
      </c>
      <c r="B1604" s="1" t="s">
        <v>80</v>
      </c>
      <c r="C1604" s="1" t="s">
        <v>253</v>
      </c>
      <c r="D1604" s="1" t="str">
        <f t="shared" si="25"/>
        <v>D66A</v>
      </c>
      <c r="E1604" s="1" t="s">
        <v>1026</v>
      </c>
      <c r="F1604" s="1" t="s">
        <v>1027</v>
      </c>
    </row>
    <row r="1605" spans="1:6" ht="15" customHeight="1" x14ac:dyDescent="0.35">
      <c r="A1605" s="1" t="s">
        <v>79</v>
      </c>
      <c r="B1605" s="1" t="s">
        <v>80</v>
      </c>
      <c r="C1605" s="1" t="s">
        <v>253</v>
      </c>
      <c r="D1605" s="1" t="str">
        <f t="shared" si="25"/>
        <v>D66A</v>
      </c>
      <c r="E1605" s="1" t="s">
        <v>1024</v>
      </c>
      <c r="F1605" s="1" t="s">
        <v>1025</v>
      </c>
    </row>
    <row r="1606" spans="1:6" ht="15" customHeight="1" x14ac:dyDescent="0.35">
      <c r="A1606" s="1" t="s">
        <v>79</v>
      </c>
      <c r="B1606" s="1" t="s">
        <v>80</v>
      </c>
      <c r="C1606" s="1" t="s">
        <v>253</v>
      </c>
      <c r="D1606" s="1" t="str">
        <f t="shared" si="25"/>
        <v>D66A</v>
      </c>
      <c r="E1606" s="1" t="s">
        <v>1022</v>
      </c>
      <c r="F1606" s="1" t="s">
        <v>1023</v>
      </c>
    </row>
    <row r="1607" spans="1:6" ht="15" customHeight="1" x14ac:dyDescent="0.35">
      <c r="A1607" s="1" t="s">
        <v>79</v>
      </c>
      <c r="B1607" s="1" t="s">
        <v>80</v>
      </c>
      <c r="C1607" s="1" t="s">
        <v>253</v>
      </c>
      <c r="D1607" s="1" t="str">
        <f t="shared" si="25"/>
        <v>D66A</v>
      </c>
      <c r="E1607" s="1" t="s">
        <v>1020</v>
      </c>
      <c r="F1607" s="1" t="s">
        <v>1021</v>
      </c>
    </row>
    <row r="1608" spans="1:6" ht="15" customHeight="1" x14ac:dyDescent="0.35">
      <c r="A1608" s="1" t="s">
        <v>79</v>
      </c>
      <c r="B1608" s="1" t="s">
        <v>80</v>
      </c>
      <c r="C1608" s="1" t="s">
        <v>253</v>
      </c>
      <c r="D1608" s="1" t="str">
        <f t="shared" si="25"/>
        <v>D66A</v>
      </c>
      <c r="E1608" s="1" t="s">
        <v>1018</v>
      </c>
      <c r="F1608" s="1" t="s">
        <v>1019</v>
      </c>
    </row>
    <row r="1609" spans="1:6" ht="15" customHeight="1" x14ac:dyDescent="0.35">
      <c r="A1609" s="1" t="s">
        <v>79</v>
      </c>
      <c r="B1609" s="1" t="s">
        <v>80</v>
      </c>
      <c r="C1609" s="1" t="s">
        <v>253</v>
      </c>
      <c r="D1609" s="1" t="str">
        <f t="shared" si="25"/>
        <v>D66A</v>
      </c>
      <c r="E1609" s="1" t="s">
        <v>1016</v>
      </c>
      <c r="F1609" s="1" t="s">
        <v>1017</v>
      </c>
    </row>
    <row r="1610" spans="1:6" ht="15" customHeight="1" x14ac:dyDescent="0.35">
      <c r="A1610" s="1" t="s">
        <v>79</v>
      </c>
      <c r="B1610" s="1" t="s">
        <v>80</v>
      </c>
      <c r="C1610" s="1" t="s">
        <v>253</v>
      </c>
      <c r="D1610" s="1" t="str">
        <f t="shared" si="25"/>
        <v>D66A</v>
      </c>
      <c r="E1610" s="1" t="s">
        <v>1014</v>
      </c>
      <c r="F1610" s="1" t="s">
        <v>1015</v>
      </c>
    </row>
    <row r="1611" spans="1:6" ht="15" customHeight="1" x14ac:dyDescent="0.35">
      <c r="A1611" s="1" t="s">
        <v>79</v>
      </c>
      <c r="B1611" s="1" t="s">
        <v>80</v>
      </c>
      <c r="C1611" s="1" t="s">
        <v>253</v>
      </c>
      <c r="D1611" s="1" t="str">
        <f t="shared" si="25"/>
        <v>D66A</v>
      </c>
      <c r="E1611" s="1" t="s">
        <v>1012</v>
      </c>
      <c r="F1611" s="1" t="s">
        <v>1013</v>
      </c>
    </row>
    <row r="1612" spans="1:6" ht="15" customHeight="1" x14ac:dyDescent="0.35">
      <c r="A1612" s="1" t="s">
        <v>79</v>
      </c>
      <c r="B1612" s="1" t="s">
        <v>80</v>
      </c>
      <c r="C1612" s="1" t="s">
        <v>253</v>
      </c>
      <c r="D1612" s="1" t="str">
        <f t="shared" si="25"/>
        <v>D66A</v>
      </c>
      <c r="E1612" s="1" t="s">
        <v>1010</v>
      </c>
      <c r="F1612" s="1" t="s">
        <v>1011</v>
      </c>
    </row>
    <row r="1613" spans="1:6" ht="15" customHeight="1" x14ac:dyDescent="0.35">
      <c r="A1613" s="1" t="s">
        <v>79</v>
      </c>
      <c r="B1613" s="1" t="s">
        <v>80</v>
      </c>
      <c r="C1613" s="1" t="s">
        <v>253</v>
      </c>
      <c r="D1613" s="1" t="str">
        <f t="shared" si="25"/>
        <v>D66A</v>
      </c>
      <c r="E1613" s="1" t="s">
        <v>1008</v>
      </c>
      <c r="F1613" s="1" t="s">
        <v>1009</v>
      </c>
    </row>
    <row r="1614" spans="1:6" ht="15" customHeight="1" x14ac:dyDescent="0.35">
      <c r="A1614" s="1" t="s">
        <v>79</v>
      </c>
      <c r="B1614" s="1" t="s">
        <v>80</v>
      </c>
      <c r="C1614" s="1" t="s">
        <v>253</v>
      </c>
      <c r="D1614" s="1" t="str">
        <f t="shared" si="25"/>
        <v>D66A</v>
      </c>
      <c r="E1614" s="1" t="s">
        <v>1006</v>
      </c>
      <c r="F1614" s="1" t="s">
        <v>1007</v>
      </c>
    </row>
    <row r="1615" spans="1:6" ht="15" customHeight="1" x14ac:dyDescent="0.35">
      <c r="A1615" s="1" t="s">
        <v>79</v>
      </c>
      <c r="B1615" s="1" t="s">
        <v>80</v>
      </c>
      <c r="C1615" s="1" t="s">
        <v>253</v>
      </c>
      <c r="D1615" s="1" t="str">
        <f t="shared" si="25"/>
        <v>D66A</v>
      </c>
      <c r="E1615" s="1" t="s">
        <v>1004</v>
      </c>
      <c r="F1615" s="1" t="s">
        <v>1005</v>
      </c>
    </row>
    <row r="1616" spans="1:6" ht="15" customHeight="1" x14ac:dyDescent="0.35">
      <c r="A1616" s="1" t="s">
        <v>79</v>
      </c>
      <c r="B1616" s="1" t="s">
        <v>80</v>
      </c>
      <c r="C1616" s="1" t="s">
        <v>253</v>
      </c>
      <c r="D1616" s="1" t="str">
        <f t="shared" si="25"/>
        <v>D66A</v>
      </c>
      <c r="E1616" s="1" t="s">
        <v>1002</v>
      </c>
      <c r="F1616" s="1" t="s">
        <v>1003</v>
      </c>
    </row>
    <row r="1617" spans="1:6" ht="15" customHeight="1" x14ac:dyDescent="0.35">
      <c r="A1617" s="1" t="s">
        <v>79</v>
      </c>
      <c r="B1617" s="1" t="s">
        <v>80</v>
      </c>
      <c r="C1617" s="1" t="s">
        <v>253</v>
      </c>
      <c r="D1617" s="1" t="str">
        <f t="shared" si="25"/>
        <v>D66A</v>
      </c>
      <c r="E1617" s="1" t="s">
        <v>1000</v>
      </c>
      <c r="F1617" s="1" t="s">
        <v>1001</v>
      </c>
    </row>
    <row r="1618" spans="1:6" ht="15" customHeight="1" x14ac:dyDescent="0.35">
      <c r="A1618" s="1" t="s">
        <v>79</v>
      </c>
      <c r="B1618" s="1" t="s">
        <v>80</v>
      </c>
      <c r="C1618" s="1" t="s">
        <v>253</v>
      </c>
      <c r="D1618" s="1" t="str">
        <f t="shared" si="25"/>
        <v>D66A</v>
      </c>
      <c r="E1618" s="1" t="s">
        <v>998</v>
      </c>
      <c r="F1618" s="1" t="s">
        <v>999</v>
      </c>
    </row>
    <row r="1619" spans="1:6" ht="15" customHeight="1" x14ac:dyDescent="0.35">
      <c r="A1619" s="1" t="s">
        <v>79</v>
      </c>
      <c r="B1619" s="1" t="s">
        <v>80</v>
      </c>
      <c r="C1619" s="1" t="s">
        <v>253</v>
      </c>
      <c r="D1619" s="1" t="str">
        <f t="shared" si="25"/>
        <v>D66A</v>
      </c>
      <c r="E1619" s="1" t="s">
        <v>996</v>
      </c>
      <c r="F1619" s="1" t="s">
        <v>997</v>
      </c>
    </row>
    <row r="1620" spans="1:6" ht="15" customHeight="1" x14ac:dyDescent="0.35">
      <c r="A1620" s="1" t="s">
        <v>79</v>
      </c>
      <c r="B1620" s="1" t="s">
        <v>80</v>
      </c>
      <c r="C1620" s="1" t="s">
        <v>253</v>
      </c>
      <c r="D1620" s="1" t="str">
        <f t="shared" si="25"/>
        <v>D66A</v>
      </c>
      <c r="E1620" s="1" t="s">
        <v>994</v>
      </c>
      <c r="F1620" s="1" t="s">
        <v>995</v>
      </c>
    </row>
    <row r="1621" spans="1:6" ht="15" customHeight="1" x14ac:dyDescent="0.35">
      <c r="A1621" s="1" t="s">
        <v>79</v>
      </c>
      <c r="B1621" s="1" t="s">
        <v>80</v>
      </c>
      <c r="C1621" s="1" t="s">
        <v>253</v>
      </c>
      <c r="D1621" s="1" t="str">
        <f t="shared" si="25"/>
        <v>D66A</v>
      </c>
      <c r="E1621" s="1" t="s">
        <v>992</v>
      </c>
      <c r="F1621" s="1" t="s">
        <v>993</v>
      </c>
    </row>
    <row r="1622" spans="1:6" ht="15" customHeight="1" x14ac:dyDescent="0.35">
      <c r="A1622" s="1" t="s">
        <v>79</v>
      </c>
      <c r="B1622" s="1" t="s">
        <v>80</v>
      </c>
      <c r="C1622" s="1" t="s">
        <v>253</v>
      </c>
      <c r="D1622" s="1" t="str">
        <f t="shared" si="25"/>
        <v>D66A</v>
      </c>
      <c r="E1622" s="1" t="s">
        <v>990</v>
      </c>
      <c r="F1622" s="1" t="s">
        <v>991</v>
      </c>
    </row>
    <row r="1623" spans="1:6" ht="15" customHeight="1" x14ac:dyDescent="0.35">
      <c r="A1623" s="1" t="s">
        <v>79</v>
      </c>
      <c r="B1623" s="1" t="s">
        <v>80</v>
      </c>
      <c r="C1623" s="1" t="s">
        <v>253</v>
      </c>
      <c r="D1623" s="1" t="str">
        <f t="shared" si="25"/>
        <v>D66A</v>
      </c>
      <c r="E1623" s="1" t="s">
        <v>988</v>
      </c>
      <c r="F1623" s="1" t="s">
        <v>989</v>
      </c>
    </row>
    <row r="1624" spans="1:6" ht="15" customHeight="1" x14ac:dyDescent="0.35">
      <c r="A1624" s="1" t="s">
        <v>79</v>
      </c>
      <c r="B1624" s="1" t="s">
        <v>80</v>
      </c>
      <c r="C1624" s="1" t="s">
        <v>253</v>
      </c>
      <c r="D1624" s="1" t="str">
        <f t="shared" si="25"/>
        <v>D66A</v>
      </c>
      <c r="E1624" s="1" t="s">
        <v>986</v>
      </c>
      <c r="F1624" s="1" t="s">
        <v>987</v>
      </c>
    </row>
    <row r="1625" spans="1:6" ht="15" customHeight="1" x14ac:dyDescent="0.35">
      <c r="A1625" s="1" t="s">
        <v>79</v>
      </c>
      <c r="B1625" s="1" t="s">
        <v>80</v>
      </c>
      <c r="C1625" s="1" t="s">
        <v>253</v>
      </c>
      <c r="D1625" s="1" t="str">
        <f t="shared" si="25"/>
        <v>D66A</v>
      </c>
      <c r="E1625" s="1" t="s">
        <v>984</v>
      </c>
      <c r="F1625" s="1" t="s">
        <v>985</v>
      </c>
    </row>
    <row r="1626" spans="1:6" ht="15" customHeight="1" x14ac:dyDescent="0.35">
      <c r="A1626" s="1" t="s">
        <v>79</v>
      </c>
      <c r="B1626" s="1" t="s">
        <v>80</v>
      </c>
      <c r="C1626" s="1" t="s">
        <v>253</v>
      </c>
      <c r="D1626" s="1" t="str">
        <f t="shared" si="25"/>
        <v>D66A</v>
      </c>
      <c r="E1626" s="1" t="s">
        <v>982</v>
      </c>
      <c r="F1626" s="1" t="s">
        <v>983</v>
      </c>
    </row>
    <row r="1627" spans="1:6" ht="15" customHeight="1" x14ac:dyDescent="0.35">
      <c r="A1627" s="1" t="s">
        <v>79</v>
      </c>
      <c r="B1627" s="1" t="s">
        <v>80</v>
      </c>
      <c r="C1627" s="1" t="s">
        <v>253</v>
      </c>
      <c r="D1627" s="1" t="str">
        <f t="shared" si="25"/>
        <v>D66A</v>
      </c>
      <c r="E1627" s="1" t="s">
        <v>980</v>
      </c>
      <c r="F1627" s="1" t="s">
        <v>981</v>
      </c>
    </row>
    <row r="1628" spans="1:6" ht="15" customHeight="1" x14ac:dyDescent="0.35">
      <c r="A1628" s="1" t="s">
        <v>79</v>
      </c>
      <c r="B1628" s="1" t="s">
        <v>80</v>
      </c>
      <c r="C1628" s="1" t="s">
        <v>255</v>
      </c>
      <c r="D1628" s="1" t="str">
        <f t="shared" si="25"/>
        <v>D81A</v>
      </c>
      <c r="E1628" s="1" t="s">
        <v>978</v>
      </c>
      <c r="F1628" s="1" t="s">
        <v>979</v>
      </c>
    </row>
    <row r="1629" spans="1:6" ht="15" customHeight="1" x14ac:dyDescent="0.35">
      <c r="A1629" s="1" t="s">
        <v>79</v>
      </c>
      <c r="B1629" s="1" t="s">
        <v>80</v>
      </c>
      <c r="C1629" s="1" t="s">
        <v>255</v>
      </c>
      <c r="D1629" s="1" t="str">
        <f t="shared" si="25"/>
        <v>D81A</v>
      </c>
      <c r="E1629" s="1" t="s">
        <v>976</v>
      </c>
      <c r="F1629" s="1" t="s">
        <v>977</v>
      </c>
    </row>
    <row r="1630" spans="1:6" ht="15" customHeight="1" x14ac:dyDescent="0.35">
      <c r="A1630" s="1" t="s">
        <v>79</v>
      </c>
      <c r="B1630" s="1" t="s">
        <v>80</v>
      </c>
      <c r="C1630" s="1" t="s">
        <v>255</v>
      </c>
      <c r="D1630" s="1" t="str">
        <f t="shared" si="25"/>
        <v>D81A</v>
      </c>
      <c r="E1630" s="1" t="s">
        <v>974</v>
      </c>
      <c r="F1630" s="1" t="s">
        <v>975</v>
      </c>
    </row>
    <row r="1631" spans="1:6" ht="15" customHeight="1" x14ac:dyDescent="0.35">
      <c r="A1631" s="1" t="s">
        <v>79</v>
      </c>
      <c r="B1631" s="1" t="s">
        <v>80</v>
      </c>
      <c r="C1631" s="1" t="s">
        <v>255</v>
      </c>
      <c r="D1631" s="1" t="str">
        <f t="shared" si="25"/>
        <v>D81A</v>
      </c>
      <c r="E1631" s="1" t="s">
        <v>972</v>
      </c>
      <c r="F1631" s="1" t="s">
        <v>973</v>
      </c>
    </row>
    <row r="1632" spans="1:6" ht="15" customHeight="1" x14ac:dyDescent="0.35">
      <c r="A1632" s="1" t="s">
        <v>79</v>
      </c>
      <c r="B1632" s="1" t="s">
        <v>80</v>
      </c>
      <c r="C1632" s="1" t="s">
        <v>255</v>
      </c>
      <c r="D1632" s="1" t="str">
        <f t="shared" si="25"/>
        <v>D81A</v>
      </c>
      <c r="E1632" s="1" t="s">
        <v>970</v>
      </c>
      <c r="F1632" s="1" t="s">
        <v>971</v>
      </c>
    </row>
    <row r="1633" spans="1:6" ht="15" customHeight="1" x14ac:dyDescent="0.35">
      <c r="A1633" s="1" t="s">
        <v>79</v>
      </c>
      <c r="B1633" s="1" t="s">
        <v>80</v>
      </c>
      <c r="C1633" s="1" t="s">
        <v>255</v>
      </c>
      <c r="D1633" s="1" t="str">
        <f t="shared" si="25"/>
        <v>D81A</v>
      </c>
      <c r="E1633" s="1" t="s">
        <v>968</v>
      </c>
      <c r="F1633" s="1" t="s">
        <v>969</v>
      </c>
    </row>
    <row r="1634" spans="1:6" ht="15" customHeight="1" x14ac:dyDescent="0.35">
      <c r="A1634" s="1" t="s">
        <v>79</v>
      </c>
      <c r="B1634" s="1" t="s">
        <v>80</v>
      </c>
      <c r="C1634" s="1" t="s">
        <v>255</v>
      </c>
      <c r="D1634" s="1" t="str">
        <f t="shared" si="25"/>
        <v>D81A</v>
      </c>
      <c r="E1634" s="1" t="s">
        <v>966</v>
      </c>
      <c r="F1634" s="1" t="s">
        <v>967</v>
      </c>
    </row>
    <row r="1635" spans="1:6" ht="15" customHeight="1" x14ac:dyDescent="0.35">
      <c r="A1635" s="1" t="s">
        <v>79</v>
      </c>
      <c r="B1635" s="1" t="s">
        <v>80</v>
      </c>
      <c r="C1635" s="1" t="s">
        <v>255</v>
      </c>
      <c r="D1635" s="1" t="str">
        <f t="shared" si="25"/>
        <v>D81A</v>
      </c>
      <c r="E1635" s="1" t="s">
        <v>964</v>
      </c>
      <c r="F1635" s="1" t="s">
        <v>965</v>
      </c>
    </row>
    <row r="1636" spans="1:6" ht="15" customHeight="1" x14ac:dyDescent="0.35">
      <c r="A1636" s="1" t="s">
        <v>79</v>
      </c>
      <c r="B1636" s="1" t="s">
        <v>80</v>
      </c>
      <c r="C1636" s="1" t="s">
        <v>255</v>
      </c>
      <c r="D1636" s="1" t="str">
        <f t="shared" si="25"/>
        <v>D81A</v>
      </c>
      <c r="E1636" s="1" t="s">
        <v>962</v>
      </c>
      <c r="F1636" s="1" t="s">
        <v>963</v>
      </c>
    </row>
    <row r="1637" spans="1:6" ht="15" customHeight="1" x14ac:dyDescent="0.35">
      <c r="A1637" s="1" t="s">
        <v>79</v>
      </c>
      <c r="B1637" s="1" t="s">
        <v>80</v>
      </c>
      <c r="C1637" s="1" t="s">
        <v>255</v>
      </c>
      <c r="D1637" s="1" t="str">
        <f t="shared" si="25"/>
        <v>D81A</v>
      </c>
      <c r="E1637" s="1" t="s">
        <v>960</v>
      </c>
      <c r="F1637" s="1" t="s">
        <v>961</v>
      </c>
    </row>
    <row r="1638" spans="1:6" ht="15" customHeight="1" x14ac:dyDescent="0.35">
      <c r="A1638" s="1" t="s">
        <v>79</v>
      </c>
      <c r="B1638" s="1" t="s">
        <v>80</v>
      </c>
      <c r="C1638" s="1" t="s">
        <v>255</v>
      </c>
      <c r="D1638" s="1" t="str">
        <f t="shared" si="25"/>
        <v>D81A</v>
      </c>
      <c r="E1638" s="1" t="s">
        <v>958</v>
      </c>
      <c r="F1638" s="1" t="s">
        <v>959</v>
      </c>
    </row>
    <row r="1639" spans="1:6" ht="15" customHeight="1" x14ac:dyDescent="0.35">
      <c r="A1639" s="1" t="s">
        <v>79</v>
      </c>
      <c r="B1639" s="1" t="s">
        <v>80</v>
      </c>
      <c r="C1639" s="1" t="s">
        <v>255</v>
      </c>
      <c r="D1639" s="1" t="str">
        <f t="shared" si="25"/>
        <v>D81A</v>
      </c>
      <c r="E1639" s="1" t="s">
        <v>956</v>
      </c>
      <c r="F1639" s="1" t="s">
        <v>957</v>
      </c>
    </row>
    <row r="1640" spans="1:6" ht="15" customHeight="1" x14ac:dyDescent="0.35">
      <c r="A1640" s="1" t="s">
        <v>79</v>
      </c>
      <c r="B1640" s="1" t="s">
        <v>80</v>
      </c>
      <c r="C1640" s="1" t="s">
        <v>255</v>
      </c>
      <c r="D1640" s="1" t="str">
        <f t="shared" si="25"/>
        <v>D81A</v>
      </c>
      <c r="E1640" s="1" t="s">
        <v>954</v>
      </c>
      <c r="F1640" s="1" t="s">
        <v>955</v>
      </c>
    </row>
    <row r="1641" spans="1:6" ht="15" customHeight="1" x14ac:dyDescent="0.35">
      <c r="A1641" s="1" t="s">
        <v>79</v>
      </c>
      <c r="B1641" s="1" t="s">
        <v>80</v>
      </c>
      <c r="C1641" s="1" t="s">
        <v>255</v>
      </c>
      <c r="D1641" s="1" t="str">
        <f t="shared" si="25"/>
        <v>D81A</v>
      </c>
      <c r="E1641" s="1" t="s">
        <v>952</v>
      </c>
      <c r="F1641" s="1" t="s">
        <v>953</v>
      </c>
    </row>
    <row r="1642" spans="1:6" ht="15" customHeight="1" x14ac:dyDescent="0.35">
      <c r="A1642" s="1" t="s">
        <v>79</v>
      </c>
      <c r="B1642" s="1" t="s">
        <v>80</v>
      </c>
      <c r="C1642" s="1" t="s">
        <v>255</v>
      </c>
      <c r="D1642" s="1" t="str">
        <f t="shared" si="25"/>
        <v>D81A</v>
      </c>
      <c r="E1642" s="1" t="s">
        <v>950</v>
      </c>
      <c r="F1642" s="1" t="s">
        <v>951</v>
      </c>
    </row>
    <row r="1643" spans="1:6" ht="15" customHeight="1" x14ac:dyDescent="0.35">
      <c r="A1643" s="1" t="s">
        <v>79</v>
      </c>
      <c r="B1643" s="1" t="s">
        <v>80</v>
      </c>
      <c r="C1643" s="1" t="s">
        <v>255</v>
      </c>
      <c r="D1643" s="1" t="str">
        <f t="shared" si="25"/>
        <v>D81A</v>
      </c>
      <c r="E1643" s="1" t="s">
        <v>948</v>
      </c>
      <c r="F1643" s="1" t="s">
        <v>949</v>
      </c>
    </row>
    <row r="1644" spans="1:6" ht="15" customHeight="1" x14ac:dyDescent="0.35">
      <c r="A1644" s="1" t="s">
        <v>79</v>
      </c>
      <c r="B1644" s="1" t="s">
        <v>80</v>
      </c>
      <c r="C1644" s="1" t="s">
        <v>255</v>
      </c>
      <c r="D1644" s="1" t="str">
        <f t="shared" si="25"/>
        <v>D81A</v>
      </c>
      <c r="E1644" s="1" t="s">
        <v>946</v>
      </c>
      <c r="F1644" s="1" t="s">
        <v>947</v>
      </c>
    </row>
    <row r="1645" spans="1:6" ht="15" customHeight="1" x14ac:dyDescent="0.35">
      <c r="A1645" s="1" t="s">
        <v>79</v>
      </c>
      <c r="B1645" s="1" t="s">
        <v>80</v>
      </c>
      <c r="C1645" s="1" t="s">
        <v>255</v>
      </c>
      <c r="D1645" s="1" t="str">
        <f t="shared" si="25"/>
        <v>D81A</v>
      </c>
      <c r="E1645" s="1" t="s">
        <v>944</v>
      </c>
      <c r="F1645" s="1" t="s">
        <v>945</v>
      </c>
    </row>
    <row r="1646" spans="1:6" ht="15" customHeight="1" x14ac:dyDescent="0.35">
      <c r="A1646" s="1" t="s">
        <v>79</v>
      </c>
      <c r="B1646" s="1" t="s">
        <v>80</v>
      </c>
      <c r="C1646" s="1" t="s">
        <v>255</v>
      </c>
      <c r="D1646" s="1" t="str">
        <f t="shared" si="25"/>
        <v>D81A</v>
      </c>
      <c r="E1646" s="1" t="s">
        <v>942</v>
      </c>
      <c r="F1646" s="1" t="s">
        <v>943</v>
      </c>
    </row>
    <row r="1647" spans="1:6" ht="15" customHeight="1" x14ac:dyDescent="0.35">
      <c r="A1647" s="1" t="s">
        <v>79</v>
      </c>
      <c r="B1647" s="1" t="s">
        <v>80</v>
      </c>
      <c r="C1647" s="1" t="s">
        <v>255</v>
      </c>
      <c r="D1647" s="1" t="str">
        <f t="shared" si="25"/>
        <v>D81A</v>
      </c>
      <c r="E1647" s="1" t="s">
        <v>940</v>
      </c>
      <c r="F1647" s="1" t="s">
        <v>941</v>
      </c>
    </row>
    <row r="1648" spans="1:6" ht="15" customHeight="1" x14ac:dyDescent="0.35">
      <c r="A1648" s="1" t="s">
        <v>79</v>
      </c>
      <c r="B1648" s="1" t="s">
        <v>80</v>
      </c>
      <c r="C1648" s="1" t="s">
        <v>255</v>
      </c>
      <c r="D1648" s="1" t="str">
        <f t="shared" si="25"/>
        <v>D81A</v>
      </c>
      <c r="E1648" s="1" t="s">
        <v>938</v>
      </c>
      <c r="F1648" s="1" t="s">
        <v>939</v>
      </c>
    </row>
    <row r="1649" spans="1:6" ht="15" customHeight="1" x14ac:dyDescent="0.35">
      <c r="A1649" s="1" t="s">
        <v>79</v>
      </c>
      <c r="B1649" s="1" t="s">
        <v>80</v>
      </c>
      <c r="C1649" s="1" t="s">
        <v>255</v>
      </c>
      <c r="D1649" s="1" t="str">
        <f t="shared" si="25"/>
        <v>D81A</v>
      </c>
      <c r="E1649" s="1" t="s">
        <v>936</v>
      </c>
      <c r="F1649" s="1" t="s">
        <v>937</v>
      </c>
    </row>
    <row r="1650" spans="1:6" ht="15" customHeight="1" x14ac:dyDescent="0.35">
      <c r="A1650" s="1" t="s">
        <v>79</v>
      </c>
      <c r="B1650" s="1" t="s">
        <v>80</v>
      </c>
      <c r="C1650" s="1" t="s">
        <v>255</v>
      </c>
      <c r="D1650" s="1" t="str">
        <f t="shared" si="25"/>
        <v>D81A</v>
      </c>
      <c r="E1650" s="1" t="s">
        <v>934</v>
      </c>
      <c r="F1650" s="1" t="s">
        <v>935</v>
      </c>
    </row>
    <row r="1651" spans="1:6" ht="15" customHeight="1" x14ac:dyDescent="0.35">
      <c r="A1651" s="1" t="s">
        <v>79</v>
      </c>
      <c r="B1651" s="1" t="s">
        <v>80</v>
      </c>
      <c r="C1651" s="1" t="s">
        <v>255</v>
      </c>
      <c r="D1651" s="1" t="str">
        <f t="shared" si="25"/>
        <v>D81A</v>
      </c>
      <c r="E1651" s="1" t="s">
        <v>932</v>
      </c>
      <c r="F1651" s="1" t="s">
        <v>933</v>
      </c>
    </row>
    <row r="1652" spans="1:6" ht="15" customHeight="1" x14ac:dyDescent="0.35">
      <c r="A1652" s="1" t="s">
        <v>79</v>
      </c>
      <c r="B1652" s="1" t="s">
        <v>80</v>
      </c>
      <c r="C1652" s="1" t="s">
        <v>255</v>
      </c>
      <c r="D1652" s="1" t="str">
        <f t="shared" si="25"/>
        <v>D81A</v>
      </c>
      <c r="E1652" s="1" t="s">
        <v>930</v>
      </c>
      <c r="F1652" s="1" t="s">
        <v>931</v>
      </c>
    </row>
    <row r="1653" spans="1:6" ht="15" customHeight="1" x14ac:dyDescent="0.35">
      <c r="A1653" s="1" t="s">
        <v>79</v>
      </c>
      <c r="B1653" s="1" t="s">
        <v>80</v>
      </c>
      <c r="C1653" s="1" t="s">
        <v>255</v>
      </c>
      <c r="D1653" s="1" t="str">
        <f t="shared" si="25"/>
        <v>D81A</v>
      </c>
      <c r="E1653" s="1" t="s">
        <v>928</v>
      </c>
      <c r="F1653" s="1" t="s">
        <v>929</v>
      </c>
    </row>
    <row r="1654" spans="1:6" ht="15" customHeight="1" x14ac:dyDescent="0.35">
      <c r="A1654" s="1" t="s">
        <v>79</v>
      </c>
      <c r="B1654" s="1" t="s">
        <v>80</v>
      </c>
      <c r="C1654" s="1" t="s">
        <v>255</v>
      </c>
      <c r="D1654" s="1" t="str">
        <f t="shared" si="25"/>
        <v>D81A</v>
      </c>
      <c r="E1654" s="1" t="s">
        <v>926</v>
      </c>
      <c r="F1654" s="1" t="s">
        <v>927</v>
      </c>
    </row>
    <row r="1655" spans="1:6" ht="15" customHeight="1" x14ac:dyDescent="0.35">
      <c r="A1655" s="1" t="s">
        <v>79</v>
      </c>
      <c r="B1655" s="1" t="s">
        <v>80</v>
      </c>
      <c r="C1655" s="1" t="s">
        <v>255</v>
      </c>
      <c r="D1655" s="1" t="str">
        <f t="shared" si="25"/>
        <v>D81A</v>
      </c>
      <c r="E1655" s="1" t="s">
        <v>924</v>
      </c>
      <c r="F1655" s="1" t="s">
        <v>925</v>
      </c>
    </row>
    <row r="1656" spans="1:6" ht="15" customHeight="1" x14ac:dyDescent="0.35">
      <c r="A1656" s="1" t="s">
        <v>79</v>
      </c>
      <c r="B1656" s="1" t="s">
        <v>80</v>
      </c>
      <c r="C1656" s="1" t="s">
        <v>255</v>
      </c>
      <c r="D1656" s="1" t="str">
        <f t="shared" si="25"/>
        <v>D81A</v>
      </c>
      <c r="E1656" s="1" t="s">
        <v>922</v>
      </c>
      <c r="F1656" s="1" t="s">
        <v>923</v>
      </c>
    </row>
    <row r="1657" spans="1:6" ht="15" customHeight="1" x14ac:dyDescent="0.35">
      <c r="A1657" s="1" t="s">
        <v>79</v>
      </c>
      <c r="B1657" s="1" t="s">
        <v>80</v>
      </c>
      <c r="C1657" s="1" t="s">
        <v>255</v>
      </c>
      <c r="D1657" s="1" t="str">
        <f t="shared" si="25"/>
        <v>D81A</v>
      </c>
      <c r="E1657" s="1" t="s">
        <v>920</v>
      </c>
      <c r="F1657" s="1" t="s">
        <v>921</v>
      </c>
    </row>
    <row r="1658" spans="1:6" ht="15" customHeight="1" x14ac:dyDescent="0.35">
      <c r="A1658" s="1" t="s">
        <v>79</v>
      </c>
      <c r="B1658" s="1" t="s">
        <v>80</v>
      </c>
      <c r="C1658" s="1" t="s">
        <v>255</v>
      </c>
      <c r="D1658" s="1" t="str">
        <f t="shared" si="25"/>
        <v>D81A</v>
      </c>
      <c r="E1658" s="1" t="s">
        <v>918</v>
      </c>
      <c r="F1658" s="1" t="s">
        <v>919</v>
      </c>
    </row>
    <row r="1659" spans="1:6" ht="15" customHeight="1" x14ac:dyDescent="0.35">
      <c r="A1659" s="1" t="s">
        <v>79</v>
      </c>
      <c r="B1659" s="1" t="s">
        <v>80</v>
      </c>
      <c r="C1659" s="1" t="s">
        <v>255</v>
      </c>
      <c r="D1659" s="1" t="str">
        <f t="shared" si="25"/>
        <v>D81A</v>
      </c>
      <c r="E1659" s="1" t="s">
        <v>916</v>
      </c>
      <c r="F1659" s="1" t="s">
        <v>917</v>
      </c>
    </row>
    <row r="1660" spans="1:6" ht="15" customHeight="1" x14ac:dyDescent="0.35">
      <c r="A1660" s="1" t="s">
        <v>79</v>
      </c>
      <c r="B1660" s="1" t="s">
        <v>80</v>
      </c>
      <c r="C1660" s="1" t="s">
        <v>255</v>
      </c>
      <c r="D1660" s="1" t="str">
        <f t="shared" si="25"/>
        <v>D81A</v>
      </c>
      <c r="E1660" s="1" t="s">
        <v>914</v>
      </c>
      <c r="F1660" s="1" t="s">
        <v>915</v>
      </c>
    </row>
    <row r="1661" spans="1:6" ht="15" customHeight="1" x14ac:dyDescent="0.35">
      <c r="A1661" s="1" t="s">
        <v>79</v>
      </c>
      <c r="B1661" s="1" t="s">
        <v>80</v>
      </c>
      <c r="C1661" s="1" t="s">
        <v>255</v>
      </c>
      <c r="D1661" s="1" t="str">
        <f t="shared" si="25"/>
        <v>D81A</v>
      </c>
      <c r="E1661" s="1" t="s">
        <v>912</v>
      </c>
      <c r="F1661" s="1" t="s">
        <v>913</v>
      </c>
    </row>
    <row r="1662" spans="1:6" ht="15" customHeight="1" x14ac:dyDescent="0.35">
      <c r="A1662" s="1" t="s">
        <v>79</v>
      </c>
      <c r="B1662" s="1" t="s">
        <v>80</v>
      </c>
      <c r="C1662" s="1" t="s">
        <v>255</v>
      </c>
      <c r="D1662" s="1" t="str">
        <f t="shared" si="25"/>
        <v>D81A</v>
      </c>
      <c r="E1662" s="1" t="s">
        <v>910</v>
      </c>
      <c r="F1662" s="1" t="s">
        <v>911</v>
      </c>
    </row>
    <row r="1663" spans="1:6" ht="15" customHeight="1" x14ac:dyDescent="0.35">
      <c r="A1663" s="1" t="s">
        <v>79</v>
      </c>
      <c r="B1663" s="1" t="s">
        <v>80</v>
      </c>
      <c r="C1663" s="1" t="s">
        <v>255</v>
      </c>
      <c r="D1663" s="1" t="str">
        <f t="shared" si="25"/>
        <v>D81A</v>
      </c>
      <c r="E1663" s="1" t="s">
        <v>908</v>
      </c>
      <c r="F1663" s="1" t="s">
        <v>909</v>
      </c>
    </row>
    <row r="1664" spans="1:6" ht="15" customHeight="1" x14ac:dyDescent="0.35">
      <c r="A1664" s="1" t="s">
        <v>79</v>
      </c>
      <c r="B1664" s="1" t="s">
        <v>80</v>
      </c>
      <c r="C1664" s="1" t="s">
        <v>255</v>
      </c>
      <c r="D1664" s="1" t="str">
        <f t="shared" si="25"/>
        <v>D81A</v>
      </c>
      <c r="E1664" s="1" t="s">
        <v>906</v>
      </c>
      <c r="F1664" s="1" t="s">
        <v>907</v>
      </c>
    </row>
    <row r="1665" spans="1:6" ht="15" customHeight="1" x14ac:dyDescent="0.35">
      <c r="A1665" s="1" t="s">
        <v>79</v>
      </c>
      <c r="B1665" s="1" t="s">
        <v>80</v>
      </c>
      <c r="C1665" s="1" t="s">
        <v>255</v>
      </c>
      <c r="D1665" s="1" t="str">
        <f t="shared" ref="D1665:D1728" si="26">_xlfn.IFNA(VLOOKUP(C1665,Rec_Comités,2,FALSE),"-xXx-")</f>
        <v>D81A</v>
      </c>
      <c r="E1665" s="1" t="s">
        <v>904</v>
      </c>
      <c r="F1665" s="1" t="s">
        <v>905</v>
      </c>
    </row>
    <row r="1666" spans="1:6" ht="15" customHeight="1" x14ac:dyDescent="0.35">
      <c r="A1666" s="1" t="s">
        <v>79</v>
      </c>
      <c r="B1666" s="1" t="s">
        <v>80</v>
      </c>
      <c r="C1666" s="1" t="s">
        <v>255</v>
      </c>
      <c r="D1666" s="1" t="str">
        <f t="shared" si="26"/>
        <v>D81A</v>
      </c>
      <c r="E1666" s="1" t="s">
        <v>902</v>
      </c>
      <c r="F1666" s="1" t="s">
        <v>903</v>
      </c>
    </row>
    <row r="1667" spans="1:6" ht="15" customHeight="1" x14ac:dyDescent="0.35">
      <c r="A1667" s="1" t="s">
        <v>79</v>
      </c>
      <c r="B1667" s="1" t="s">
        <v>80</v>
      </c>
      <c r="C1667" s="1" t="s">
        <v>255</v>
      </c>
      <c r="D1667" s="1" t="str">
        <f t="shared" si="26"/>
        <v>D81A</v>
      </c>
      <c r="E1667" s="1" t="s">
        <v>900</v>
      </c>
      <c r="F1667" s="1" t="s">
        <v>901</v>
      </c>
    </row>
    <row r="1668" spans="1:6" ht="15" customHeight="1" x14ac:dyDescent="0.35">
      <c r="A1668" s="1" t="s">
        <v>79</v>
      </c>
      <c r="B1668" s="1" t="s">
        <v>80</v>
      </c>
      <c r="C1668" s="1" t="s">
        <v>255</v>
      </c>
      <c r="D1668" s="1" t="str">
        <f t="shared" si="26"/>
        <v>D81A</v>
      </c>
      <c r="E1668" s="1" t="s">
        <v>898</v>
      </c>
      <c r="F1668" s="1" t="s">
        <v>899</v>
      </c>
    </row>
    <row r="1669" spans="1:6" ht="15" customHeight="1" x14ac:dyDescent="0.35">
      <c r="A1669" s="1" t="s">
        <v>79</v>
      </c>
      <c r="B1669" s="1" t="s">
        <v>80</v>
      </c>
      <c r="C1669" s="1" t="s">
        <v>257</v>
      </c>
      <c r="D1669" s="1" t="str">
        <f t="shared" si="26"/>
        <v>D82A</v>
      </c>
      <c r="E1669" s="1" t="s">
        <v>896</v>
      </c>
      <c r="F1669" s="1" t="s">
        <v>897</v>
      </c>
    </row>
    <row r="1670" spans="1:6" ht="15" customHeight="1" x14ac:dyDescent="0.35">
      <c r="A1670" s="1" t="s">
        <v>79</v>
      </c>
      <c r="B1670" s="1" t="s">
        <v>80</v>
      </c>
      <c r="C1670" s="1" t="s">
        <v>257</v>
      </c>
      <c r="D1670" s="1" t="str">
        <f t="shared" si="26"/>
        <v>D82A</v>
      </c>
      <c r="E1670" s="1" t="s">
        <v>894</v>
      </c>
      <c r="F1670" s="1" t="s">
        <v>895</v>
      </c>
    </row>
    <row r="1671" spans="1:6" ht="15" customHeight="1" x14ac:dyDescent="0.35">
      <c r="A1671" s="1" t="s">
        <v>79</v>
      </c>
      <c r="B1671" s="1" t="s">
        <v>80</v>
      </c>
      <c r="C1671" s="1" t="s">
        <v>257</v>
      </c>
      <c r="D1671" s="1" t="str">
        <f t="shared" si="26"/>
        <v>D82A</v>
      </c>
      <c r="E1671" s="1" t="s">
        <v>892</v>
      </c>
      <c r="F1671" s="1" t="s">
        <v>893</v>
      </c>
    </row>
    <row r="1672" spans="1:6" ht="15" customHeight="1" x14ac:dyDescent="0.35">
      <c r="A1672" s="1" t="s">
        <v>79</v>
      </c>
      <c r="B1672" s="1" t="s">
        <v>80</v>
      </c>
      <c r="C1672" s="1" t="s">
        <v>257</v>
      </c>
      <c r="D1672" s="1" t="str">
        <f t="shared" si="26"/>
        <v>D82A</v>
      </c>
      <c r="E1672" s="1" t="s">
        <v>890</v>
      </c>
      <c r="F1672" s="1" t="s">
        <v>891</v>
      </c>
    </row>
    <row r="1673" spans="1:6" ht="15" customHeight="1" x14ac:dyDescent="0.35">
      <c r="A1673" s="1" t="s">
        <v>79</v>
      </c>
      <c r="B1673" s="1" t="s">
        <v>80</v>
      </c>
      <c r="C1673" s="1" t="s">
        <v>257</v>
      </c>
      <c r="D1673" s="1" t="str">
        <f t="shared" si="26"/>
        <v>D82A</v>
      </c>
      <c r="E1673" s="1" t="s">
        <v>888</v>
      </c>
      <c r="F1673" s="1" t="s">
        <v>889</v>
      </c>
    </row>
    <row r="1674" spans="1:6" ht="15" customHeight="1" x14ac:dyDescent="0.35">
      <c r="A1674" s="1" t="s">
        <v>79</v>
      </c>
      <c r="B1674" s="1" t="s">
        <v>80</v>
      </c>
      <c r="C1674" s="1" t="s">
        <v>257</v>
      </c>
      <c r="D1674" s="1" t="str">
        <f t="shared" si="26"/>
        <v>D82A</v>
      </c>
      <c r="E1674" s="1" t="s">
        <v>886</v>
      </c>
      <c r="F1674" s="1" t="s">
        <v>887</v>
      </c>
    </row>
    <row r="1675" spans="1:6" ht="15" customHeight="1" x14ac:dyDescent="0.35">
      <c r="A1675" s="1" t="s">
        <v>79</v>
      </c>
      <c r="B1675" s="1" t="s">
        <v>80</v>
      </c>
      <c r="C1675" s="1" t="s">
        <v>257</v>
      </c>
      <c r="D1675" s="1" t="str">
        <f t="shared" si="26"/>
        <v>D82A</v>
      </c>
      <c r="E1675" s="1" t="s">
        <v>884</v>
      </c>
      <c r="F1675" s="1" t="s">
        <v>885</v>
      </c>
    </row>
    <row r="1676" spans="1:6" ht="15" customHeight="1" x14ac:dyDescent="0.35">
      <c r="A1676" s="1" t="s">
        <v>79</v>
      </c>
      <c r="B1676" s="1" t="s">
        <v>80</v>
      </c>
      <c r="C1676" s="1" t="s">
        <v>257</v>
      </c>
      <c r="D1676" s="1" t="str">
        <f t="shared" si="26"/>
        <v>D82A</v>
      </c>
      <c r="E1676" s="1" t="s">
        <v>882</v>
      </c>
      <c r="F1676" s="1" t="s">
        <v>883</v>
      </c>
    </row>
    <row r="1677" spans="1:6" ht="15" customHeight="1" x14ac:dyDescent="0.35">
      <c r="A1677" s="1" t="s">
        <v>79</v>
      </c>
      <c r="B1677" s="1" t="s">
        <v>80</v>
      </c>
      <c r="C1677" s="1" t="s">
        <v>257</v>
      </c>
      <c r="D1677" s="1" t="str">
        <f t="shared" si="26"/>
        <v>D82A</v>
      </c>
      <c r="E1677" s="1" t="s">
        <v>880</v>
      </c>
      <c r="F1677" s="1" t="s">
        <v>881</v>
      </c>
    </row>
    <row r="1678" spans="1:6" ht="15" customHeight="1" x14ac:dyDescent="0.35">
      <c r="A1678" s="1" t="s">
        <v>79</v>
      </c>
      <c r="B1678" s="1" t="s">
        <v>80</v>
      </c>
      <c r="C1678" s="1" t="s">
        <v>257</v>
      </c>
      <c r="D1678" s="1" t="str">
        <f t="shared" si="26"/>
        <v>D82A</v>
      </c>
      <c r="E1678" s="1" t="s">
        <v>878</v>
      </c>
      <c r="F1678" s="1" t="s">
        <v>879</v>
      </c>
    </row>
    <row r="1679" spans="1:6" ht="15" customHeight="1" x14ac:dyDescent="0.35">
      <c r="A1679" s="1" t="s">
        <v>79</v>
      </c>
      <c r="B1679" s="1" t="s">
        <v>80</v>
      </c>
      <c r="C1679" s="1" t="s">
        <v>257</v>
      </c>
      <c r="D1679" s="1" t="str">
        <f t="shared" si="26"/>
        <v>D82A</v>
      </c>
      <c r="E1679" s="1" t="s">
        <v>876</v>
      </c>
      <c r="F1679" s="1" t="s">
        <v>877</v>
      </c>
    </row>
    <row r="1680" spans="1:6" ht="15" customHeight="1" x14ac:dyDescent="0.35">
      <c r="A1680" s="1" t="s">
        <v>79</v>
      </c>
      <c r="B1680" s="1" t="s">
        <v>80</v>
      </c>
      <c r="C1680" s="1" t="s">
        <v>257</v>
      </c>
      <c r="D1680" s="1" t="str">
        <f t="shared" si="26"/>
        <v>D82A</v>
      </c>
      <c r="E1680" s="1" t="s">
        <v>874</v>
      </c>
      <c r="F1680" s="1" t="s">
        <v>875</v>
      </c>
    </row>
    <row r="1681" spans="1:6" ht="15" customHeight="1" x14ac:dyDescent="0.35">
      <c r="A1681" s="1" t="s">
        <v>79</v>
      </c>
      <c r="B1681" s="1" t="s">
        <v>80</v>
      </c>
      <c r="C1681" s="1" t="s">
        <v>257</v>
      </c>
      <c r="D1681" s="1" t="str">
        <f t="shared" si="26"/>
        <v>D82A</v>
      </c>
      <c r="E1681" s="1" t="s">
        <v>872</v>
      </c>
      <c r="F1681" s="1" t="s">
        <v>873</v>
      </c>
    </row>
    <row r="1682" spans="1:6" ht="15" customHeight="1" x14ac:dyDescent="0.35">
      <c r="A1682" s="1" t="s">
        <v>79</v>
      </c>
      <c r="B1682" s="1" t="s">
        <v>80</v>
      </c>
      <c r="C1682" s="1" t="s">
        <v>257</v>
      </c>
      <c r="D1682" s="1" t="str">
        <f t="shared" si="26"/>
        <v>D82A</v>
      </c>
      <c r="E1682" s="1" t="s">
        <v>870</v>
      </c>
      <c r="F1682" s="1" t="s">
        <v>871</v>
      </c>
    </row>
    <row r="1683" spans="1:6" ht="15" customHeight="1" x14ac:dyDescent="0.35">
      <c r="A1683" s="1" t="s">
        <v>79</v>
      </c>
      <c r="B1683" s="1" t="s">
        <v>80</v>
      </c>
      <c r="C1683" s="1" t="s">
        <v>257</v>
      </c>
      <c r="D1683" s="1" t="str">
        <f t="shared" si="26"/>
        <v>D82A</v>
      </c>
      <c r="E1683" s="1" t="s">
        <v>868</v>
      </c>
      <c r="F1683" s="1" t="s">
        <v>869</v>
      </c>
    </row>
    <row r="1684" spans="1:6" ht="15" customHeight="1" x14ac:dyDescent="0.35">
      <c r="A1684" s="1" t="s">
        <v>79</v>
      </c>
      <c r="B1684" s="1" t="s">
        <v>80</v>
      </c>
      <c r="C1684" s="1" t="s">
        <v>257</v>
      </c>
      <c r="D1684" s="1" t="str">
        <f t="shared" si="26"/>
        <v>D82A</v>
      </c>
      <c r="E1684" s="1" t="s">
        <v>866</v>
      </c>
      <c r="F1684" s="1" t="s">
        <v>867</v>
      </c>
    </row>
    <row r="1685" spans="1:6" ht="15" customHeight="1" x14ac:dyDescent="0.35">
      <c r="A1685" s="1" t="s">
        <v>79</v>
      </c>
      <c r="B1685" s="1" t="s">
        <v>80</v>
      </c>
      <c r="C1685" s="1" t="s">
        <v>257</v>
      </c>
      <c r="D1685" s="1" t="str">
        <f t="shared" si="26"/>
        <v>D82A</v>
      </c>
      <c r="E1685" s="1" t="s">
        <v>864</v>
      </c>
      <c r="F1685" s="1" t="s">
        <v>865</v>
      </c>
    </row>
    <row r="1686" spans="1:6" ht="15" customHeight="1" x14ac:dyDescent="0.35">
      <c r="A1686" s="1" t="s">
        <v>79</v>
      </c>
      <c r="B1686" s="1" t="s">
        <v>80</v>
      </c>
      <c r="C1686" s="1" t="s">
        <v>257</v>
      </c>
      <c r="D1686" s="1" t="str">
        <f t="shared" si="26"/>
        <v>D82A</v>
      </c>
      <c r="E1686" s="1" t="s">
        <v>862</v>
      </c>
      <c r="F1686" s="1" t="s">
        <v>863</v>
      </c>
    </row>
    <row r="1687" spans="1:6" ht="15" customHeight="1" x14ac:dyDescent="0.35">
      <c r="A1687" s="1" t="s">
        <v>79</v>
      </c>
      <c r="B1687" s="1" t="s">
        <v>80</v>
      </c>
      <c r="C1687" s="1" t="s">
        <v>257</v>
      </c>
      <c r="D1687" s="1" t="str">
        <f t="shared" si="26"/>
        <v>D82A</v>
      </c>
      <c r="E1687" s="1" t="s">
        <v>860</v>
      </c>
      <c r="F1687" s="1" t="s">
        <v>861</v>
      </c>
    </row>
    <row r="1688" spans="1:6" ht="15" customHeight="1" x14ac:dyDescent="0.35">
      <c r="A1688" s="1" t="s">
        <v>79</v>
      </c>
      <c r="B1688" s="1" t="s">
        <v>80</v>
      </c>
      <c r="C1688" s="1" t="s">
        <v>257</v>
      </c>
      <c r="D1688" s="1" t="str">
        <f t="shared" si="26"/>
        <v>D82A</v>
      </c>
      <c r="E1688" s="1" t="s">
        <v>858</v>
      </c>
      <c r="F1688" s="1" t="s">
        <v>859</v>
      </c>
    </row>
    <row r="1689" spans="1:6" ht="15" customHeight="1" x14ac:dyDescent="0.35">
      <c r="A1689" s="1" t="s">
        <v>79</v>
      </c>
      <c r="B1689" s="1" t="s">
        <v>80</v>
      </c>
      <c r="C1689" s="1" t="s">
        <v>257</v>
      </c>
      <c r="D1689" s="1" t="str">
        <f t="shared" si="26"/>
        <v>D82A</v>
      </c>
      <c r="E1689" s="1" t="s">
        <v>856</v>
      </c>
      <c r="F1689" s="1" t="s">
        <v>857</v>
      </c>
    </row>
    <row r="1690" spans="1:6" ht="15" customHeight="1" x14ac:dyDescent="0.35">
      <c r="A1690" s="1" t="s">
        <v>79</v>
      </c>
      <c r="B1690" s="1" t="s">
        <v>80</v>
      </c>
      <c r="C1690" s="1" t="s">
        <v>257</v>
      </c>
      <c r="D1690" s="1" t="str">
        <f t="shared" si="26"/>
        <v>D82A</v>
      </c>
      <c r="E1690" s="1" t="s">
        <v>854</v>
      </c>
      <c r="F1690" s="1" t="s">
        <v>855</v>
      </c>
    </row>
    <row r="1691" spans="1:6" ht="15" customHeight="1" x14ac:dyDescent="0.35">
      <c r="A1691" s="1" t="s">
        <v>79</v>
      </c>
      <c r="B1691" s="1" t="s">
        <v>80</v>
      </c>
      <c r="C1691" s="1" t="s">
        <v>257</v>
      </c>
      <c r="D1691" s="1" t="str">
        <f t="shared" si="26"/>
        <v>D82A</v>
      </c>
      <c r="E1691" s="1" t="s">
        <v>852</v>
      </c>
      <c r="F1691" s="1" t="s">
        <v>853</v>
      </c>
    </row>
    <row r="1692" spans="1:6" ht="15" customHeight="1" x14ac:dyDescent="0.35">
      <c r="A1692" s="1" t="s">
        <v>79</v>
      </c>
      <c r="B1692" s="1" t="s">
        <v>80</v>
      </c>
      <c r="C1692" s="1" t="s">
        <v>257</v>
      </c>
      <c r="D1692" s="1" t="str">
        <f t="shared" si="26"/>
        <v>D82A</v>
      </c>
      <c r="E1692" s="1" t="s">
        <v>850</v>
      </c>
      <c r="F1692" s="1" t="s">
        <v>851</v>
      </c>
    </row>
    <row r="1693" spans="1:6" ht="15" customHeight="1" x14ac:dyDescent="0.35">
      <c r="A1693" s="1" t="s">
        <v>79</v>
      </c>
      <c r="B1693" s="1" t="s">
        <v>80</v>
      </c>
      <c r="C1693" s="1" t="s">
        <v>257</v>
      </c>
      <c r="D1693" s="1" t="str">
        <f t="shared" si="26"/>
        <v>D82A</v>
      </c>
      <c r="E1693" s="1" t="s">
        <v>848</v>
      </c>
      <c r="F1693" s="1" t="s">
        <v>849</v>
      </c>
    </row>
    <row r="1694" spans="1:6" ht="15" customHeight="1" x14ac:dyDescent="0.35">
      <c r="A1694" s="1" t="s">
        <v>81</v>
      </c>
      <c r="B1694" s="1" t="s">
        <v>82</v>
      </c>
      <c r="C1694" s="1" t="s">
        <v>259</v>
      </c>
      <c r="D1694" s="1" t="str">
        <f t="shared" si="26"/>
        <v>D44A</v>
      </c>
      <c r="E1694" s="1" t="s">
        <v>846</v>
      </c>
      <c r="F1694" s="1" t="s">
        <v>847</v>
      </c>
    </row>
    <row r="1695" spans="1:6" ht="15" customHeight="1" x14ac:dyDescent="0.35">
      <c r="A1695" s="1" t="s">
        <v>81</v>
      </c>
      <c r="B1695" s="1" t="s">
        <v>82</v>
      </c>
      <c r="C1695" s="1" t="s">
        <v>259</v>
      </c>
      <c r="D1695" s="1" t="str">
        <f t="shared" si="26"/>
        <v>D44A</v>
      </c>
      <c r="E1695" s="1" t="s">
        <v>844</v>
      </c>
      <c r="F1695" s="1" t="s">
        <v>845</v>
      </c>
    </row>
    <row r="1696" spans="1:6" ht="15" customHeight="1" x14ac:dyDescent="0.35">
      <c r="A1696" s="1" t="s">
        <v>81</v>
      </c>
      <c r="B1696" s="1" t="s">
        <v>82</v>
      </c>
      <c r="C1696" s="1" t="s">
        <v>259</v>
      </c>
      <c r="D1696" s="1" t="str">
        <f t="shared" si="26"/>
        <v>D44A</v>
      </c>
      <c r="E1696" s="1" t="s">
        <v>842</v>
      </c>
      <c r="F1696" s="1" t="s">
        <v>843</v>
      </c>
    </row>
    <row r="1697" spans="1:6" ht="15" customHeight="1" x14ac:dyDescent="0.35">
      <c r="A1697" s="1" t="s">
        <v>81</v>
      </c>
      <c r="B1697" s="1" t="s">
        <v>82</v>
      </c>
      <c r="C1697" s="1" t="s">
        <v>259</v>
      </c>
      <c r="D1697" s="1" t="str">
        <f t="shared" si="26"/>
        <v>D44A</v>
      </c>
      <c r="E1697" s="1" t="s">
        <v>840</v>
      </c>
      <c r="F1697" s="1" t="s">
        <v>841</v>
      </c>
    </row>
    <row r="1698" spans="1:6" ht="15" customHeight="1" x14ac:dyDescent="0.35">
      <c r="A1698" s="1" t="s">
        <v>81</v>
      </c>
      <c r="B1698" s="1" t="s">
        <v>82</v>
      </c>
      <c r="C1698" s="1" t="s">
        <v>259</v>
      </c>
      <c r="D1698" s="1" t="str">
        <f t="shared" si="26"/>
        <v>D44A</v>
      </c>
      <c r="E1698" s="1" t="s">
        <v>838</v>
      </c>
      <c r="F1698" s="1" t="s">
        <v>839</v>
      </c>
    </row>
    <row r="1699" spans="1:6" ht="15" customHeight="1" x14ac:dyDescent="0.35">
      <c r="A1699" s="1" t="s">
        <v>81</v>
      </c>
      <c r="B1699" s="1" t="s">
        <v>82</v>
      </c>
      <c r="C1699" s="1" t="s">
        <v>259</v>
      </c>
      <c r="D1699" s="1" t="str">
        <f t="shared" si="26"/>
        <v>D44A</v>
      </c>
      <c r="E1699" s="1" t="s">
        <v>836</v>
      </c>
      <c r="F1699" s="1" t="s">
        <v>837</v>
      </c>
    </row>
    <row r="1700" spans="1:6" ht="15" customHeight="1" x14ac:dyDescent="0.35">
      <c r="A1700" s="1" t="s">
        <v>81</v>
      </c>
      <c r="B1700" s="1" t="s">
        <v>82</v>
      </c>
      <c r="C1700" s="1" t="s">
        <v>259</v>
      </c>
      <c r="D1700" s="1" t="str">
        <f t="shared" si="26"/>
        <v>D44A</v>
      </c>
      <c r="E1700" s="1" t="s">
        <v>834</v>
      </c>
      <c r="F1700" s="1" t="s">
        <v>835</v>
      </c>
    </row>
    <row r="1701" spans="1:6" ht="15" customHeight="1" x14ac:dyDescent="0.35">
      <c r="A1701" s="1" t="s">
        <v>81</v>
      </c>
      <c r="B1701" s="1" t="s">
        <v>82</v>
      </c>
      <c r="C1701" s="1" t="s">
        <v>259</v>
      </c>
      <c r="D1701" s="1" t="str">
        <f t="shared" si="26"/>
        <v>D44A</v>
      </c>
      <c r="E1701" s="1" t="s">
        <v>832</v>
      </c>
      <c r="F1701" s="1" t="s">
        <v>833</v>
      </c>
    </row>
    <row r="1702" spans="1:6" ht="15" customHeight="1" x14ac:dyDescent="0.35">
      <c r="A1702" s="1" t="s">
        <v>81</v>
      </c>
      <c r="B1702" s="1" t="s">
        <v>82</v>
      </c>
      <c r="C1702" s="1" t="s">
        <v>259</v>
      </c>
      <c r="D1702" s="1" t="str">
        <f t="shared" si="26"/>
        <v>D44A</v>
      </c>
      <c r="E1702" s="1" t="s">
        <v>830</v>
      </c>
      <c r="F1702" s="1" t="s">
        <v>831</v>
      </c>
    </row>
    <row r="1703" spans="1:6" ht="15" customHeight="1" x14ac:dyDescent="0.35">
      <c r="A1703" s="1" t="s">
        <v>81</v>
      </c>
      <c r="B1703" s="1" t="s">
        <v>82</v>
      </c>
      <c r="C1703" s="1" t="s">
        <v>259</v>
      </c>
      <c r="D1703" s="1" t="str">
        <f t="shared" si="26"/>
        <v>D44A</v>
      </c>
      <c r="E1703" s="1" t="s">
        <v>828</v>
      </c>
      <c r="F1703" s="1" t="s">
        <v>829</v>
      </c>
    </row>
    <row r="1704" spans="1:6" ht="15" customHeight="1" x14ac:dyDescent="0.35">
      <c r="A1704" s="1" t="s">
        <v>81</v>
      </c>
      <c r="B1704" s="1" t="s">
        <v>82</v>
      </c>
      <c r="C1704" s="1" t="s">
        <v>259</v>
      </c>
      <c r="D1704" s="1" t="str">
        <f t="shared" si="26"/>
        <v>D44A</v>
      </c>
      <c r="E1704" s="1" t="s">
        <v>826</v>
      </c>
      <c r="F1704" s="1" t="s">
        <v>827</v>
      </c>
    </row>
    <row r="1705" spans="1:6" ht="15" customHeight="1" x14ac:dyDescent="0.35">
      <c r="A1705" s="1" t="s">
        <v>81</v>
      </c>
      <c r="B1705" s="1" t="s">
        <v>82</v>
      </c>
      <c r="C1705" s="1" t="s">
        <v>259</v>
      </c>
      <c r="D1705" s="1" t="str">
        <f t="shared" si="26"/>
        <v>D44A</v>
      </c>
      <c r="E1705" s="1" t="s">
        <v>824</v>
      </c>
      <c r="F1705" s="1" t="s">
        <v>825</v>
      </c>
    </row>
    <row r="1706" spans="1:6" ht="15" customHeight="1" x14ac:dyDescent="0.35">
      <c r="A1706" s="1" t="s">
        <v>81</v>
      </c>
      <c r="B1706" s="1" t="s">
        <v>82</v>
      </c>
      <c r="C1706" s="1" t="s">
        <v>259</v>
      </c>
      <c r="D1706" s="1" t="str">
        <f t="shared" si="26"/>
        <v>D44A</v>
      </c>
      <c r="E1706" s="1" t="s">
        <v>822</v>
      </c>
      <c r="F1706" s="1" t="s">
        <v>823</v>
      </c>
    </row>
    <row r="1707" spans="1:6" ht="15" customHeight="1" x14ac:dyDescent="0.35">
      <c r="A1707" s="1" t="s">
        <v>81</v>
      </c>
      <c r="B1707" s="1" t="s">
        <v>82</v>
      </c>
      <c r="C1707" s="1" t="s">
        <v>259</v>
      </c>
      <c r="D1707" s="1" t="str">
        <f t="shared" si="26"/>
        <v>D44A</v>
      </c>
      <c r="E1707" s="1" t="s">
        <v>820</v>
      </c>
      <c r="F1707" s="1" t="s">
        <v>821</v>
      </c>
    </row>
    <row r="1708" spans="1:6" ht="15" customHeight="1" x14ac:dyDescent="0.35">
      <c r="A1708" s="1" t="s">
        <v>81</v>
      </c>
      <c r="B1708" s="1" t="s">
        <v>82</v>
      </c>
      <c r="C1708" s="1" t="s">
        <v>259</v>
      </c>
      <c r="D1708" s="1" t="str">
        <f t="shared" si="26"/>
        <v>D44A</v>
      </c>
      <c r="E1708" s="1" t="s">
        <v>818</v>
      </c>
      <c r="F1708" s="1" t="s">
        <v>819</v>
      </c>
    </row>
    <row r="1709" spans="1:6" ht="15" customHeight="1" x14ac:dyDescent="0.35">
      <c r="A1709" s="1" t="s">
        <v>81</v>
      </c>
      <c r="B1709" s="1" t="s">
        <v>82</v>
      </c>
      <c r="C1709" s="1" t="s">
        <v>259</v>
      </c>
      <c r="D1709" s="1" t="str">
        <f t="shared" si="26"/>
        <v>D44A</v>
      </c>
      <c r="E1709" s="1" t="s">
        <v>816</v>
      </c>
      <c r="F1709" s="1" t="s">
        <v>817</v>
      </c>
    </row>
    <row r="1710" spans="1:6" ht="15" customHeight="1" x14ac:dyDescent="0.35">
      <c r="A1710" s="1" t="s">
        <v>81</v>
      </c>
      <c r="B1710" s="1" t="s">
        <v>82</v>
      </c>
      <c r="C1710" s="1" t="s">
        <v>259</v>
      </c>
      <c r="D1710" s="1" t="str">
        <f t="shared" si="26"/>
        <v>D44A</v>
      </c>
      <c r="E1710" s="1" t="s">
        <v>814</v>
      </c>
      <c r="F1710" s="1" t="s">
        <v>815</v>
      </c>
    </row>
    <row r="1711" spans="1:6" ht="15" customHeight="1" x14ac:dyDescent="0.35">
      <c r="A1711" s="1" t="s">
        <v>81</v>
      </c>
      <c r="B1711" s="1" t="s">
        <v>82</v>
      </c>
      <c r="C1711" s="1" t="s">
        <v>259</v>
      </c>
      <c r="D1711" s="1" t="str">
        <f t="shared" si="26"/>
        <v>D44A</v>
      </c>
      <c r="E1711" s="1" t="s">
        <v>812</v>
      </c>
      <c r="F1711" s="1" t="s">
        <v>813</v>
      </c>
    </row>
    <row r="1712" spans="1:6" ht="15" customHeight="1" x14ac:dyDescent="0.35">
      <c r="A1712" s="1" t="s">
        <v>81</v>
      </c>
      <c r="B1712" s="1" t="s">
        <v>82</v>
      </c>
      <c r="C1712" s="1" t="s">
        <v>259</v>
      </c>
      <c r="D1712" s="1" t="str">
        <f t="shared" si="26"/>
        <v>D44A</v>
      </c>
      <c r="E1712" s="1" t="s">
        <v>810</v>
      </c>
      <c r="F1712" s="1" t="s">
        <v>811</v>
      </c>
    </row>
    <row r="1713" spans="1:6" ht="15" customHeight="1" x14ac:dyDescent="0.35">
      <c r="A1713" s="1" t="s">
        <v>81</v>
      </c>
      <c r="B1713" s="1" t="s">
        <v>82</v>
      </c>
      <c r="C1713" s="1" t="s">
        <v>259</v>
      </c>
      <c r="D1713" s="1" t="str">
        <f t="shared" si="26"/>
        <v>D44A</v>
      </c>
      <c r="E1713" s="1" t="s">
        <v>808</v>
      </c>
      <c r="F1713" s="1" t="s">
        <v>809</v>
      </c>
    </row>
    <row r="1714" spans="1:6" ht="15" customHeight="1" x14ac:dyDescent="0.35">
      <c r="A1714" s="1" t="s">
        <v>81</v>
      </c>
      <c r="B1714" s="1" t="s">
        <v>82</v>
      </c>
      <c r="C1714" s="1" t="s">
        <v>259</v>
      </c>
      <c r="D1714" s="1" t="str">
        <f t="shared" si="26"/>
        <v>D44A</v>
      </c>
      <c r="E1714" s="1" t="s">
        <v>806</v>
      </c>
      <c r="F1714" s="1" t="s">
        <v>807</v>
      </c>
    </row>
    <row r="1715" spans="1:6" ht="15" customHeight="1" x14ac:dyDescent="0.35">
      <c r="A1715" s="1" t="s">
        <v>81</v>
      </c>
      <c r="B1715" s="1" t="s">
        <v>82</v>
      </c>
      <c r="C1715" s="1" t="s">
        <v>259</v>
      </c>
      <c r="D1715" s="1" t="str">
        <f t="shared" si="26"/>
        <v>D44A</v>
      </c>
      <c r="E1715" s="1" t="s">
        <v>804</v>
      </c>
      <c r="F1715" s="1" t="s">
        <v>805</v>
      </c>
    </row>
    <row r="1716" spans="1:6" ht="15" customHeight="1" x14ac:dyDescent="0.35">
      <c r="A1716" s="1" t="s">
        <v>81</v>
      </c>
      <c r="B1716" s="1" t="s">
        <v>82</v>
      </c>
      <c r="C1716" s="1" t="s">
        <v>259</v>
      </c>
      <c r="D1716" s="1" t="str">
        <f t="shared" si="26"/>
        <v>D44A</v>
      </c>
      <c r="E1716" s="1" t="s">
        <v>802</v>
      </c>
      <c r="F1716" s="1" t="s">
        <v>803</v>
      </c>
    </row>
    <row r="1717" spans="1:6" ht="15" customHeight="1" x14ac:dyDescent="0.35">
      <c r="A1717" s="1" t="s">
        <v>81</v>
      </c>
      <c r="B1717" s="1" t="s">
        <v>82</v>
      </c>
      <c r="C1717" s="1" t="s">
        <v>259</v>
      </c>
      <c r="D1717" s="1" t="str">
        <f t="shared" si="26"/>
        <v>D44A</v>
      </c>
      <c r="E1717" s="1" t="s">
        <v>800</v>
      </c>
      <c r="F1717" s="1" t="s">
        <v>801</v>
      </c>
    </row>
    <row r="1718" spans="1:6" ht="15" customHeight="1" x14ac:dyDescent="0.35">
      <c r="A1718" s="1" t="s">
        <v>81</v>
      </c>
      <c r="B1718" s="1" t="s">
        <v>82</v>
      </c>
      <c r="C1718" s="1" t="s">
        <v>259</v>
      </c>
      <c r="D1718" s="1" t="str">
        <f t="shared" si="26"/>
        <v>D44A</v>
      </c>
      <c r="E1718" s="1" t="s">
        <v>798</v>
      </c>
      <c r="F1718" s="1" t="s">
        <v>799</v>
      </c>
    </row>
    <row r="1719" spans="1:6" ht="15" customHeight="1" x14ac:dyDescent="0.35">
      <c r="A1719" s="1" t="s">
        <v>81</v>
      </c>
      <c r="B1719" s="1" t="s">
        <v>82</v>
      </c>
      <c r="C1719" s="1" t="s">
        <v>261</v>
      </c>
      <c r="D1719" s="1" t="str">
        <f t="shared" si="26"/>
        <v>D49A</v>
      </c>
      <c r="E1719" s="1" t="s">
        <v>796</v>
      </c>
      <c r="F1719" s="1" t="s">
        <v>797</v>
      </c>
    </row>
    <row r="1720" spans="1:6" ht="15" customHeight="1" x14ac:dyDescent="0.35">
      <c r="A1720" s="1" t="s">
        <v>81</v>
      </c>
      <c r="B1720" s="1" t="s">
        <v>82</v>
      </c>
      <c r="C1720" s="1" t="s">
        <v>261</v>
      </c>
      <c r="D1720" s="1" t="str">
        <f t="shared" si="26"/>
        <v>D49A</v>
      </c>
      <c r="E1720" s="1" t="s">
        <v>794</v>
      </c>
      <c r="F1720" s="1" t="s">
        <v>795</v>
      </c>
    </row>
    <row r="1721" spans="1:6" ht="15" customHeight="1" x14ac:dyDescent="0.35">
      <c r="A1721" s="1" t="s">
        <v>81</v>
      </c>
      <c r="B1721" s="1" t="s">
        <v>82</v>
      </c>
      <c r="C1721" s="1" t="s">
        <v>261</v>
      </c>
      <c r="D1721" s="1" t="str">
        <f t="shared" si="26"/>
        <v>D49A</v>
      </c>
      <c r="E1721" s="1" t="s">
        <v>792</v>
      </c>
      <c r="F1721" s="1" t="s">
        <v>793</v>
      </c>
    </row>
    <row r="1722" spans="1:6" ht="15" customHeight="1" x14ac:dyDescent="0.35">
      <c r="A1722" s="1" t="s">
        <v>81</v>
      </c>
      <c r="B1722" s="1" t="s">
        <v>82</v>
      </c>
      <c r="C1722" s="1" t="s">
        <v>261</v>
      </c>
      <c r="D1722" s="1" t="str">
        <f t="shared" si="26"/>
        <v>D49A</v>
      </c>
      <c r="E1722" s="1" t="s">
        <v>790</v>
      </c>
      <c r="F1722" s="1" t="s">
        <v>791</v>
      </c>
    </row>
    <row r="1723" spans="1:6" ht="15" customHeight="1" x14ac:dyDescent="0.35">
      <c r="A1723" s="1" t="s">
        <v>81</v>
      </c>
      <c r="B1723" s="1" t="s">
        <v>82</v>
      </c>
      <c r="C1723" s="1" t="s">
        <v>261</v>
      </c>
      <c r="D1723" s="1" t="str">
        <f t="shared" si="26"/>
        <v>D49A</v>
      </c>
      <c r="E1723" s="1" t="s">
        <v>788</v>
      </c>
      <c r="F1723" s="1" t="s">
        <v>789</v>
      </c>
    </row>
    <row r="1724" spans="1:6" ht="15" customHeight="1" x14ac:dyDescent="0.35">
      <c r="A1724" s="1" t="s">
        <v>81</v>
      </c>
      <c r="B1724" s="1" t="s">
        <v>82</v>
      </c>
      <c r="C1724" s="1" t="s">
        <v>261</v>
      </c>
      <c r="D1724" s="1" t="str">
        <f t="shared" si="26"/>
        <v>D49A</v>
      </c>
      <c r="E1724" s="1" t="s">
        <v>786</v>
      </c>
      <c r="F1724" s="1" t="s">
        <v>787</v>
      </c>
    </row>
    <row r="1725" spans="1:6" ht="15" customHeight="1" x14ac:dyDescent="0.35">
      <c r="A1725" s="1" t="s">
        <v>81</v>
      </c>
      <c r="B1725" s="1" t="s">
        <v>82</v>
      </c>
      <c r="C1725" s="1" t="s">
        <v>261</v>
      </c>
      <c r="D1725" s="1" t="str">
        <f t="shared" si="26"/>
        <v>D49A</v>
      </c>
      <c r="E1725" s="1" t="s">
        <v>784</v>
      </c>
      <c r="F1725" s="1" t="s">
        <v>785</v>
      </c>
    </row>
    <row r="1726" spans="1:6" ht="15" customHeight="1" x14ac:dyDescent="0.35">
      <c r="A1726" s="1" t="s">
        <v>81</v>
      </c>
      <c r="B1726" s="1" t="s">
        <v>82</v>
      </c>
      <c r="C1726" s="1" t="s">
        <v>261</v>
      </c>
      <c r="D1726" s="1" t="str">
        <f t="shared" si="26"/>
        <v>D49A</v>
      </c>
      <c r="E1726" s="1" t="s">
        <v>782</v>
      </c>
      <c r="F1726" s="1" t="s">
        <v>783</v>
      </c>
    </row>
    <row r="1727" spans="1:6" ht="15" customHeight="1" x14ac:dyDescent="0.35">
      <c r="A1727" s="1" t="s">
        <v>81</v>
      </c>
      <c r="B1727" s="1" t="s">
        <v>82</v>
      </c>
      <c r="C1727" s="1" t="s">
        <v>261</v>
      </c>
      <c r="D1727" s="1" t="str">
        <f t="shared" si="26"/>
        <v>D49A</v>
      </c>
      <c r="E1727" s="1" t="s">
        <v>780</v>
      </c>
      <c r="F1727" s="1" t="s">
        <v>781</v>
      </c>
    </row>
    <row r="1728" spans="1:6" ht="15" customHeight="1" x14ac:dyDescent="0.35">
      <c r="A1728" s="1" t="s">
        <v>81</v>
      </c>
      <c r="B1728" s="1" t="s">
        <v>82</v>
      </c>
      <c r="C1728" s="1" t="s">
        <v>261</v>
      </c>
      <c r="D1728" s="1" t="str">
        <f t="shared" si="26"/>
        <v>D49A</v>
      </c>
      <c r="E1728" s="1" t="s">
        <v>778</v>
      </c>
      <c r="F1728" s="1" t="s">
        <v>779</v>
      </c>
    </row>
    <row r="1729" spans="1:6" ht="15" customHeight="1" x14ac:dyDescent="0.35">
      <c r="A1729" s="1" t="s">
        <v>81</v>
      </c>
      <c r="B1729" s="1" t="s">
        <v>82</v>
      </c>
      <c r="C1729" s="1" t="s">
        <v>261</v>
      </c>
      <c r="D1729" s="1" t="str">
        <f t="shared" ref="D1729:D1792" si="27">_xlfn.IFNA(VLOOKUP(C1729,Rec_Comités,2,FALSE),"-xXx-")</f>
        <v>D49A</v>
      </c>
      <c r="E1729" s="1" t="s">
        <v>776</v>
      </c>
      <c r="F1729" s="1" t="s">
        <v>777</v>
      </c>
    </row>
    <row r="1730" spans="1:6" ht="15" customHeight="1" x14ac:dyDescent="0.35">
      <c r="A1730" s="1" t="s">
        <v>81</v>
      </c>
      <c r="B1730" s="1" t="s">
        <v>82</v>
      </c>
      <c r="C1730" s="1" t="s">
        <v>263</v>
      </c>
      <c r="D1730" s="1" t="str">
        <f t="shared" si="27"/>
        <v>D53A</v>
      </c>
      <c r="E1730" s="1" t="s">
        <v>774</v>
      </c>
      <c r="F1730" s="1" t="s">
        <v>775</v>
      </c>
    </row>
    <row r="1731" spans="1:6" ht="15" customHeight="1" x14ac:dyDescent="0.35">
      <c r="A1731" s="1" t="s">
        <v>81</v>
      </c>
      <c r="B1731" s="1" t="s">
        <v>82</v>
      </c>
      <c r="C1731" s="1" t="s">
        <v>263</v>
      </c>
      <c r="D1731" s="1" t="str">
        <f t="shared" si="27"/>
        <v>D53A</v>
      </c>
      <c r="E1731" s="1" t="s">
        <v>772</v>
      </c>
      <c r="F1731" s="1" t="s">
        <v>773</v>
      </c>
    </row>
    <row r="1732" spans="1:6" ht="15" customHeight="1" x14ac:dyDescent="0.35">
      <c r="A1732" s="1" t="s">
        <v>81</v>
      </c>
      <c r="B1732" s="1" t="s">
        <v>82</v>
      </c>
      <c r="C1732" s="1" t="s">
        <v>263</v>
      </c>
      <c r="D1732" s="1" t="str">
        <f t="shared" si="27"/>
        <v>D53A</v>
      </c>
      <c r="E1732" s="1" t="s">
        <v>770</v>
      </c>
      <c r="F1732" s="1" t="s">
        <v>771</v>
      </c>
    </row>
    <row r="1733" spans="1:6" ht="15" customHeight="1" x14ac:dyDescent="0.35">
      <c r="A1733" s="1" t="s">
        <v>81</v>
      </c>
      <c r="B1733" s="1" t="s">
        <v>82</v>
      </c>
      <c r="C1733" s="1" t="s">
        <v>265</v>
      </c>
      <c r="D1733" s="1" t="str">
        <f t="shared" si="27"/>
        <v>D72A</v>
      </c>
      <c r="E1733" s="1" t="s">
        <v>768</v>
      </c>
      <c r="F1733" s="1" t="s">
        <v>769</v>
      </c>
    </row>
    <row r="1734" spans="1:6" ht="15" customHeight="1" x14ac:dyDescent="0.35">
      <c r="A1734" s="1" t="s">
        <v>81</v>
      </c>
      <c r="B1734" s="1" t="s">
        <v>82</v>
      </c>
      <c r="C1734" s="1" t="s">
        <v>265</v>
      </c>
      <c r="D1734" s="1" t="str">
        <f t="shared" si="27"/>
        <v>D72A</v>
      </c>
      <c r="E1734" s="1" t="s">
        <v>766</v>
      </c>
      <c r="F1734" s="1" t="s">
        <v>767</v>
      </c>
    </row>
    <row r="1735" spans="1:6" ht="15" customHeight="1" x14ac:dyDescent="0.35">
      <c r="A1735" s="1" t="s">
        <v>81</v>
      </c>
      <c r="B1735" s="1" t="s">
        <v>82</v>
      </c>
      <c r="C1735" s="1" t="s">
        <v>265</v>
      </c>
      <c r="D1735" s="1" t="str">
        <f t="shared" si="27"/>
        <v>D72A</v>
      </c>
      <c r="E1735" s="1" t="s">
        <v>764</v>
      </c>
      <c r="F1735" s="1" t="s">
        <v>765</v>
      </c>
    </row>
    <row r="1736" spans="1:6" ht="15" customHeight="1" x14ac:dyDescent="0.35">
      <c r="A1736" s="1" t="s">
        <v>81</v>
      </c>
      <c r="B1736" s="1" t="s">
        <v>82</v>
      </c>
      <c r="C1736" s="1" t="s">
        <v>265</v>
      </c>
      <c r="D1736" s="1" t="str">
        <f t="shared" si="27"/>
        <v>D72A</v>
      </c>
      <c r="E1736" s="1" t="s">
        <v>762</v>
      </c>
      <c r="F1736" s="1" t="s">
        <v>763</v>
      </c>
    </row>
    <row r="1737" spans="1:6" ht="15" customHeight="1" x14ac:dyDescent="0.35">
      <c r="A1737" s="1" t="s">
        <v>81</v>
      </c>
      <c r="B1737" s="1" t="s">
        <v>82</v>
      </c>
      <c r="C1737" s="1" t="s">
        <v>265</v>
      </c>
      <c r="D1737" s="1" t="str">
        <f t="shared" si="27"/>
        <v>D72A</v>
      </c>
      <c r="E1737" s="1" t="s">
        <v>760</v>
      </c>
      <c r="F1737" s="1" t="s">
        <v>761</v>
      </c>
    </row>
    <row r="1738" spans="1:6" ht="15" customHeight="1" x14ac:dyDescent="0.35">
      <c r="A1738" s="1" t="s">
        <v>81</v>
      </c>
      <c r="B1738" s="1" t="s">
        <v>82</v>
      </c>
      <c r="C1738" s="1" t="s">
        <v>265</v>
      </c>
      <c r="D1738" s="1" t="str">
        <f t="shared" si="27"/>
        <v>D72A</v>
      </c>
      <c r="E1738" s="1" t="s">
        <v>758</v>
      </c>
      <c r="F1738" s="1" t="s">
        <v>759</v>
      </c>
    </row>
    <row r="1739" spans="1:6" ht="15" customHeight="1" x14ac:dyDescent="0.35">
      <c r="A1739" s="1" t="s">
        <v>81</v>
      </c>
      <c r="B1739" s="1" t="s">
        <v>82</v>
      </c>
      <c r="C1739" s="1" t="s">
        <v>265</v>
      </c>
      <c r="D1739" s="1" t="str">
        <f t="shared" si="27"/>
        <v>D72A</v>
      </c>
      <c r="E1739" s="1" t="s">
        <v>756</v>
      </c>
      <c r="F1739" s="1" t="s">
        <v>757</v>
      </c>
    </row>
    <row r="1740" spans="1:6" ht="15" customHeight="1" x14ac:dyDescent="0.35">
      <c r="A1740" s="1" t="s">
        <v>81</v>
      </c>
      <c r="B1740" s="1" t="s">
        <v>82</v>
      </c>
      <c r="C1740" s="1" t="s">
        <v>267</v>
      </c>
      <c r="D1740" s="1" t="str">
        <f t="shared" si="27"/>
        <v>D85A</v>
      </c>
      <c r="E1740" s="1" t="s">
        <v>754</v>
      </c>
      <c r="F1740" s="1" t="s">
        <v>755</v>
      </c>
    </row>
    <row r="1741" spans="1:6" ht="15" customHeight="1" x14ac:dyDescent="0.35">
      <c r="A1741" s="1" t="s">
        <v>81</v>
      </c>
      <c r="B1741" s="1" t="s">
        <v>82</v>
      </c>
      <c r="C1741" s="1" t="s">
        <v>267</v>
      </c>
      <c r="D1741" s="1" t="str">
        <f t="shared" si="27"/>
        <v>D85A</v>
      </c>
      <c r="E1741" s="1" t="s">
        <v>752</v>
      </c>
      <c r="F1741" s="1" t="s">
        <v>753</v>
      </c>
    </row>
    <row r="1742" spans="1:6" ht="15" customHeight="1" x14ac:dyDescent="0.35">
      <c r="A1742" s="1" t="s">
        <v>81</v>
      </c>
      <c r="B1742" s="1" t="s">
        <v>82</v>
      </c>
      <c r="C1742" s="1" t="s">
        <v>267</v>
      </c>
      <c r="D1742" s="1" t="str">
        <f t="shared" si="27"/>
        <v>D85A</v>
      </c>
      <c r="E1742" s="1" t="s">
        <v>750</v>
      </c>
      <c r="F1742" s="1" t="s">
        <v>751</v>
      </c>
    </row>
    <row r="1743" spans="1:6" ht="15" customHeight="1" x14ac:dyDescent="0.35">
      <c r="A1743" s="1" t="s">
        <v>81</v>
      </c>
      <c r="B1743" s="1" t="s">
        <v>82</v>
      </c>
      <c r="C1743" s="1" t="s">
        <v>267</v>
      </c>
      <c r="D1743" s="1" t="str">
        <f t="shared" si="27"/>
        <v>D85A</v>
      </c>
      <c r="E1743" s="1" t="s">
        <v>748</v>
      </c>
      <c r="F1743" s="1" t="s">
        <v>749</v>
      </c>
    </row>
    <row r="1744" spans="1:6" ht="15" customHeight="1" x14ac:dyDescent="0.35">
      <c r="A1744" s="1" t="s">
        <v>81</v>
      </c>
      <c r="B1744" s="1" t="s">
        <v>82</v>
      </c>
      <c r="C1744" s="1" t="s">
        <v>267</v>
      </c>
      <c r="D1744" s="1" t="str">
        <f t="shared" si="27"/>
        <v>D85A</v>
      </c>
      <c r="E1744" s="1" t="s">
        <v>746</v>
      </c>
      <c r="F1744" s="1" t="s">
        <v>747</v>
      </c>
    </row>
    <row r="1745" spans="1:6" ht="15" customHeight="1" x14ac:dyDescent="0.35">
      <c r="A1745" s="1" t="s">
        <v>81</v>
      </c>
      <c r="B1745" s="1" t="s">
        <v>82</v>
      </c>
      <c r="C1745" s="1" t="s">
        <v>267</v>
      </c>
      <c r="D1745" s="1" t="str">
        <f t="shared" si="27"/>
        <v>D85A</v>
      </c>
      <c r="E1745" s="1" t="s">
        <v>744</v>
      </c>
      <c r="F1745" s="1" t="s">
        <v>745</v>
      </c>
    </row>
    <row r="1746" spans="1:6" ht="15" customHeight="1" x14ac:dyDescent="0.35">
      <c r="A1746" s="1" t="s">
        <v>81</v>
      </c>
      <c r="B1746" s="1" t="s">
        <v>82</v>
      </c>
      <c r="C1746" s="1" t="s">
        <v>267</v>
      </c>
      <c r="D1746" s="1" t="str">
        <f t="shared" si="27"/>
        <v>D85A</v>
      </c>
      <c r="E1746" s="1" t="s">
        <v>742</v>
      </c>
      <c r="F1746" s="1" t="s">
        <v>743</v>
      </c>
    </row>
    <row r="1747" spans="1:6" ht="15" customHeight="1" x14ac:dyDescent="0.35">
      <c r="A1747" s="1" t="s">
        <v>81</v>
      </c>
      <c r="B1747" s="1" t="s">
        <v>82</v>
      </c>
      <c r="C1747" s="1" t="s">
        <v>267</v>
      </c>
      <c r="D1747" s="1" t="str">
        <f t="shared" si="27"/>
        <v>D85A</v>
      </c>
      <c r="E1747" s="1" t="s">
        <v>740</v>
      </c>
      <c r="F1747" s="1" t="s">
        <v>741</v>
      </c>
    </row>
    <row r="1748" spans="1:6" ht="15" customHeight="1" x14ac:dyDescent="0.35">
      <c r="A1748" s="1" t="s">
        <v>81</v>
      </c>
      <c r="B1748" s="1" t="s">
        <v>82</v>
      </c>
      <c r="C1748" s="1" t="s">
        <v>267</v>
      </c>
      <c r="D1748" s="1" t="str">
        <f t="shared" si="27"/>
        <v>D85A</v>
      </c>
      <c r="E1748" s="1" t="s">
        <v>738</v>
      </c>
      <c r="F1748" s="1" t="s">
        <v>739</v>
      </c>
    </row>
    <row r="1749" spans="1:6" ht="15" customHeight="1" x14ac:dyDescent="0.35">
      <c r="A1749" s="1" t="s">
        <v>81</v>
      </c>
      <c r="B1749" s="1" t="s">
        <v>82</v>
      </c>
      <c r="C1749" s="1" t="s">
        <v>267</v>
      </c>
      <c r="D1749" s="1" t="str">
        <f t="shared" si="27"/>
        <v>D85A</v>
      </c>
      <c r="E1749" s="1" t="s">
        <v>736</v>
      </c>
      <c r="F1749" s="1" t="s">
        <v>737</v>
      </c>
    </row>
    <row r="1750" spans="1:6" ht="15" customHeight="1" x14ac:dyDescent="0.35">
      <c r="A1750" s="1" t="s">
        <v>81</v>
      </c>
      <c r="B1750" s="1" t="s">
        <v>82</v>
      </c>
      <c r="C1750" s="1" t="s">
        <v>267</v>
      </c>
      <c r="D1750" s="1" t="str">
        <f t="shared" si="27"/>
        <v>D85A</v>
      </c>
      <c r="E1750" s="1" t="s">
        <v>734</v>
      </c>
      <c r="F1750" s="1" t="s">
        <v>735</v>
      </c>
    </row>
    <row r="1751" spans="1:6" ht="15" customHeight="1" x14ac:dyDescent="0.35">
      <c r="A1751" s="1" t="s">
        <v>83</v>
      </c>
      <c r="B1751" s="1" t="s">
        <v>84</v>
      </c>
      <c r="C1751" s="1" t="s">
        <v>269</v>
      </c>
      <c r="D1751" s="1" t="str">
        <f t="shared" si="27"/>
        <v>D04A</v>
      </c>
      <c r="E1751" s="1" t="s">
        <v>732</v>
      </c>
      <c r="F1751" s="1" t="s">
        <v>733</v>
      </c>
    </row>
    <row r="1752" spans="1:6" ht="15" customHeight="1" x14ac:dyDescent="0.35">
      <c r="A1752" s="1" t="s">
        <v>83</v>
      </c>
      <c r="B1752" s="1" t="s">
        <v>84</v>
      </c>
      <c r="C1752" s="1" t="s">
        <v>269</v>
      </c>
      <c r="D1752" s="1" t="str">
        <f t="shared" si="27"/>
        <v>D04A</v>
      </c>
      <c r="E1752" s="1" t="s">
        <v>730</v>
      </c>
      <c r="F1752" s="1" t="s">
        <v>731</v>
      </c>
    </row>
    <row r="1753" spans="1:6" ht="15" customHeight="1" x14ac:dyDescent="0.35">
      <c r="A1753" s="1" t="s">
        <v>83</v>
      </c>
      <c r="B1753" s="1" t="s">
        <v>84</v>
      </c>
      <c r="C1753" s="1" t="s">
        <v>269</v>
      </c>
      <c r="D1753" s="1" t="str">
        <f t="shared" si="27"/>
        <v>D04A</v>
      </c>
      <c r="E1753" s="1" t="s">
        <v>728</v>
      </c>
      <c r="F1753" s="1" t="s">
        <v>729</v>
      </c>
    </row>
    <row r="1754" spans="1:6" ht="15" customHeight="1" x14ac:dyDescent="0.35">
      <c r="A1754" s="1" t="s">
        <v>83</v>
      </c>
      <c r="B1754" s="1" t="s">
        <v>84</v>
      </c>
      <c r="C1754" s="1" t="s">
        <v>269</v>
      </c>
      <c r="D1754" s="1" t="str">
        <f t="shared" si="27"/>
        <v>D04A</v>
      </c>
      <c r="E1754" s="1" t="s">
        <v>726</v>
      </c>
      <c r="F1754" s="1" t="s">
        <v>727</v>
      </c>
    </row>
    <row r="1755" spans="1:6" ht="15" customHeight="1" x14ac:dyDescent="0.35">
      <c r="A1755" s="1" t="s">
        <v>83</v>
      </c>
      <c r="B1755" s="1" t="s">
        <v>84</v>
      </c>
      <c r="C1755" s="1" t="s">
        <v>271</v>
      </c>
      <c r="D1755" s="1" t="str">
        <f t="shared" si="27"/>
        <v>D06A</v>
      </c>
      <c r="E1755" s="1" t="s">
        <v>724</v>
      </c>
      <c r="F1755" s="1" t="s">
        <v>725</v>
      </c>
    </row>
    <row r="1756" spans="1:6" ht="15" customHeight="1" x14ac:dyDescent="0.35">
      <c r="A1756" s="1" t="s">
        <v>83</v>
      </c>
      <c r="B1756" s="1" t="s">
        <v>84</v>
      </c>
      <c r="C1756" s="1" t="s">
        <v>271</v>
      </c>
      <c r="D1756" s="1" t="str">
        <f t="shared" si="27"/>
        <v>D06A</v>
      </c>
      <c r="E1756" s="1" t="s">
        <v>722</v>
      </c>
      <c r="F1756" s="1" t="s">
        <v>723</v>
      </c>
    </row>
    <row r="1757" spans="1:6" ht="15" customHeight="1" x14ac:dyDescent="0.35">
      <c r="A1757" s="1" t="s">
        <v>83</v>
      </c>
      <c r="B1757" s="1" t="s">
        <v>84</v>
      </c>
      <c r="C1757" s="1" t="s">
        <v>271</v>
      </c>
      <c r="D1757" s="1" t="str">
        <f t="shared" si="27"/>
        <v>D06A</v>
      </c>
      <c r="E1757" s="1" t="s">
        <v>720</v>
      </c>
      <c r="F1757" s="1" t="s">
        <v>721</v>
      </c>
    </row>
    <row r="1758" spans="1:6" ht="15" customHeight="1" x14ac:dyDescent="0.35">
      <c r="A1758" s="1" t="s">
        <v>83</v>
      </c>
      <c r="B1758" s="1" t="s">
        <v>84</v>
      </c>
      <c r="C1758" s="1" t="s">
        <v>271</v>
      </c>
      <c r="D1758" s="1" t="str">
        <f t="shared" si="27"/>
        <v>D06A</v>
      </c>
      <c r="E1758" s="1" t="s">
        <v>718</v>
      </c>
      <c r="F1758" s="1" t="s">
        <v>719</v>
      </c>
    </row>
    <row r="1759" spans="1:6" ht="15" customHeight="1" x14ac:dyDescent="0.35">
      <c r="A1759" s="1" t="s">
        <v>83</v>
      </c>
      <c r="B1759" s="1" t="s">
        <v>84</v>
      </c>
      <c r="C1759" s="1" t="s">
        <v>271</v>
      </c>
      <c r="D1759" s="1" t="str">
        <f t="shared" si="27"/>
        <v>D06A</v>
      </c>
      <c r="E1759" s="1" t="s">
        <v>716</v>
      </c>
      <c r="F1759" s="1" t="s">
        <v>717</v>
      </c>
    </row>
    <row r="1760" spans="1:6" ht="15" customHeight="1" x14ac:dyDescent="0.35">
      <c r="A1760" s="1" t="s">
        <v>83</v>
      </c>
      <c r="B1760" s="1" t="s">
        <v>84</v>
      </c>
      <c r="C1760" s="1" t="s">
        <v>271</v>
      </c>
      <c r="D1760" s="1" t="str">
        <f t="shared" si="27"/>
        <v>D06A</v>
      </c>
      <c r="E1760" s="1" t="s">
        <v>714</v>
      </c>
      <c r="F1760" s="1" t="s">
        <v>715</v>
      </c>
    </row>
    <row r="1761" spans="1:6" ht="15" customHeight="1" x14ac:dyDescent="0.35">
      <c r="A1761" s="1" t="s">
        <v>83</v>
      </c>
      <c r="B1761" s="1" t="s">
        <v>84</v>
      </c>
      <c r="C1761" s="1" t="s">
        <v>271</v>
      </c>
      <c r="D1761" s="1" t="str">
        <f t="shared" si="27"/>
        <v>D06A</v>
      </c>
      <c r="E1761" s="1" t="s">
        <v>712</v>
      </c>
      <c r="F1761" s="1" t="s">
        <v>713</v>
      </c>
    </row>
    <row r="1762" spans="1:6" ht="15" customHeight="1" x14ac:dyDescent="0.35">
      <c r="A1762" s="1" t="s">
        <v>83</v>
      </c>
      <c r="B1762" s="1" t="s">
        <v>84</v>
      </c>
      <c r="C1762" s="1" t="s">
        <v>271</v>
      </c>
      <c r="D1762" s="1" t="str">
        <f t="shared" si="27"/>
        <v>D06A</v>
      </c>
      <c r="E1762" s="1" t="s">
        <v>710</v>
      </c>
      <c r="F1762" s="1" t="s">
        <v>711</v>
      </c>
    </row>
    <row r="1763" spans="1:6" ht="15" customHeight="1" x14ac:dyDescent="0.35">
      <c r="A1763" s="1" t="s">
        <v>83</v>
      </c>
      <c r="B1763" s="1" t="s">
        <v>84</v>
      </c>
      <c r="C1763" s="1" t="s">
        <v>271</v>
      </c>
      <c r="D1763" s="1" t="str">
        <f t="shared" si="27"/>
        <v>D06A</v>
      </c>
      <c r="E1763" s="1" t="s">
        <v>708</v>
      </c>
      <c r="F1763" s="1" t="s">
        <v>709</v>
      </c>
    </row>
    <row r="1764" spans="1:6" ht="15" customHeight="1" x14ac:dyDescent="0.35">
      <c r="A1764" s="1" t="s">
        <v>83</v>
      </c>
      <c r="B1764" s="1" t="s">
        <v>84</v>
      </c>
      <c r="C1764" s="1" t="s">
        <v>271</v>
      </c>
      <c r="D1764" s="1" t="str">
        <f t="shared" si="27"/>
        <v>D06A</v>
      </c>
      <c r="E1764" s="1" t="s">
        <v>706</v>
      </c>
      <c r="F1764" s="1" t="s">
        <v>707</v>
      </c>
    </row>
    <row r="1765" spans="1:6" ht="15" customHeight="1" x14ac:dyDescent="0.35">
      <c r="A1765" s="1" t="s">
        <v>83</v>
      </c>
      <c r="B1765" s="1" t="s">
        <v>84</v>
      </c>
      <c r="C1765" s="1" t="s">
        <v>271</v>
      </c>
      <c r="D1765" s="1" t="str">
        <f t="shared" si="27"/>
        <v>D06A</v>
      </c>
      <c r="E1765" s="1" t="s">
        <v>704</v>
      </c>
      <c r="F1765" s="1" t="s">
        <v>705</v>
      </c>
    </row>
    <row r="1766" spans="1:6" ht="15" customHeight="1" x14ac:dyDescent="0.35">
      <c r="A1766" s="1" t="s">
        <v>83</v>
      </c>
      <c r="B1766" s="1" t="s">
        <v>84</v>
      </c>
      <c r="C1766" s="1" t="s">
        <v>271</v>
      </c>
      <c r="D1766" s="1" t="str">
        <f t="shared" si="27"/>
        <v>D06A</v>
      </c>
      <c r="E1766" s="1" t="s">
        <v>702</v>
      </c>
      <c r="F1766" s="1" t="s">
        <v>703</v>
      </c>
    </row>
    <row r="1767" spans="1:6" ht="15" customHeight="1" x14ac:dyDescent="0.35">
      <c r="A1767" s="1" t="s">
        <v>83</v>
      </c>
      <c r="B1767" s="1" t="s">
        <v>84</v>
      </c>
      <c r="C1767" s="1" t="s">
        <v>271</v>
      </c>
      <c r="D1767" s="1" t="str">
        <f t="shared" si="27"/>
        <v>D06A</v>
      </c>
      <c r="E1767" s="1" t="s">
        <v>700</v>
      </c>
      <c r="F1767" s="1" t="s">
        <v>701</v>
      </c>
    </row>
    <row r="1768" spans="1:6" ht="15" customHeight="1" x14ac:dyDescent="0.35">
      <c r="A1768" s="1" t="s">
        <v>83</v>
      </c>
      <c r="B1768" s="1" t="s">
        <v>84</v>
      </c>
      <c r="C1768" s="1" t="s">
        <v>271</v>
      </c>
      <c r="D1768" s="1" t="str">
        <f t="shared" si="27"/>
        <v>D06A</v>
      </c>
      <c r="E1768" s="1" t="s">
        <v>698</v>
      </c>
      <c r="F1768" s="1" t="s">
        <v>699</v>
      </c>
    </row>
    <row r="1769" spans="1:6" ht="15" customHeight="1" x14ac:dyDescent="0.35">
      <c r="A1769" s="1" t="s">
        <v>83</v>
      </c>
      <c r="B1769" s="1" t="s">
        <v>84</v>
      </c>
      <c r="C1769" s="1" t="s">
        <v>271</v>
      </c>
      <c r="D1769" s="1" t="str">
        <f t="shared" si="27"/>
        <v>D06A</v>
      </c>
      <c r="E1769" s="1" t="s">
        <v>696</v>
      </c>
      <c r="F1769" s="1" t="s">
        <v>697</v>
      </c>
    </row>
    <row r="1770" spans="1:6" ht="15" customHeight="1" x14ac:dyDescent="0.35">
      <c r="A1770" s="1" t="s">
        <v>83</v>
      </c>
      <c r="B1770" s="1" t="s">
        <v>84</v>
      </c>
      <c r="C1770" s="1" t="s">
        <v>271</v>
      </c>
      <c r="D1770" s="1" t="str">
        <f t="shared" si="27"/>
        <v>D06A</v>
      </c>
      <c r="E1770" s="1" t="s">
        <v>694</v>
      </c>
      <c r="F1770" s="1" t="s">
        <v>695</v>
      </c>
    </row>
    <row r="1771" spans="1:6" ht="15" customHeight="1" x14ac:dyDescent="0.35">
      <c r="A1771" s="1" t="s">
        <v>83</v>
      </c>
      <c r="B1771" s="1" t="s">
        <v>84</v>
      </c>
      <c r="C1771" s="1" t="s">
        <v>271</v>
      </c>
      <c r="D1771" s="1" t="str">
        <f t="shared" si="27"/>
        <v>D06A</v>
      </c>
      <c r="E1771" s="1" t="s">
        <v>692</v>
      </c>
      <c r="F1771" s="1" t="s">
        <v>693</v>
      </c>
    </row>
    <row r="1772" spans="1:6" ht="15" customHeight="1" x14ac:dyDescent="0.35">
      <c r="A1772" s="1" t="s">
        <v>83</v>
      </c>
      <c r="B1772" s="1" t="s">
        <v>84</v>
      </c>
      <c r="C1772" s="1" t="s">
        <v>273</v>
      </c>
      <c r="D1772" s="1" t="str">
        <f t="shared" si="27"/>
        <v>D13A</v>
      </c>
      <c r="E1772" s="1" t="s">
        <v>690</v>
      </c>
      <c r="F1772" s="1" t="s">
        <v>691</v>
      </c>
    </row>
    <row r="1773" spans="1:6" ht="15" customHeight="1" x14ac:dyDescent="0.35">
      <c r="A1773" s="1" t="s">
        <v>83</v>
      </c>
      <c r="B1773" s="1" t="s">
        <v>84</v>
      </c>
      <c r="C1773" s="1" t="s">
        <v>273</v>
      </c>
      <c r="D1773" s="1" t="str">
        <f t="shared" si="27"/>
        <v>D13A</v>
      </c>
      <c r="E1773" s="1" t="s">
        <v>688</v>
      </c>
      <c r="F1773" s="1" t="s">
        <v>689</v>
      </c>
    </row>
    <row r="1774" spans="1:6" ht="15" customHeight="1" x14ac:dyDescent="0.35">
      <c r="A1774" s="1" t="s">
        <v>83</v>
      </c>
      <c r="B1774" s="1" t="s">
        <v>84</v>
      </c>
      <c r="C1774" s="1" t="s">
        <v>273</v>
      </c>
      <c r="D1774" s="1" t="str">
        <f t="shared" si="27"/>
        <v>D13A</v>
      </c>
      <c r="E1774" s="1" t="s">
        <v>686</v>
      </c>
      <c r="F1774" s="1" t="s">
        <v>687</v>
      </c>
    </row>
    <row r="1775" spans="1:6" ht="15" customHeight="1" x14ac:dyDescent="0.35">
      <c r="A1775" s="1" t="s">
        <v>83</v>
      </c>
      <c r="B1775" s="1" t="s">
        <v>84</v>
      </c>
      <c r="C1775" s="1" t="s">
        <v>273</v>
      </c>
      <c r="D1775" s="1" t="str">
        <f t="shared" si="27"/>
        <v>D13A</v>
      </c>
      <c r="E1775" s="1" t="s">
        <v>684</v>
      </c>
      <c r="F1775" s="1" t="s">
        <v>685</v>
      </c>
    </row>
    <row r="1776" spans="1:6" ht="15" customHeight="1" x14ac:dyDescent="0.35">
      <c r="A1776" s="1" t="s">
        <v>83</v>
      </c>
      <c r="B1776" s="1" t="s">
        <v>84</v>
      </c>
      <c r="C1776" s="1" t="s">
        <v>273</v>
      </c>
      <c r="D1776" s="1" t="str">
        <f t="shared" si="27"/>
        <v>D13A</v>
      </c>
      <c r="E1776" s="1" t="s">
        <v>682</v>
      </c>
      <c r="F1776" s="1" t="s">
        <v>683</v>
      </c>
    </row>
    <row r="1777" spans="1:6" ht="15" customHeight="1" x14ac:dyDescent="0.35">
      <c r="A1777" s="1" t="s">
        <v>83</v>
      </c>
      <c r="B1777" s="1" t="s">
        <v>84</v>
      </c>
      <c r="C1777" s="1" t="s">
        <v>273</v>
      </c>
      <c r="D1777" s="1" t="str">
        <f t="shared" si="27"/>
        <v>D13A</v>
      </c>
      <c r="E1777" s="1" t="s">
        <v>680</v>
      </c>
      <c r="F1777" s="1" t="s">
        <v>681</v>
      </c>
    </row>
    <row r="1778" spans="1:6" ht="15" customHeight="1" x14ac:dyDescent="0.35">
      <c r="A1778" s="1" t="s">
        <v>83</v>
      </c>
      <c r="B1778" s="1" t="s">
        <v>84</v>
      </c>
      <c r="C1778" s="1" t="s">
        <v>273</v>
      </c>
      <c r="D1778" s="1" t="str">
        <f t="shared" si="27"/>
        <v>D13A</v>
      </c>
      <c r="E1778" s="1" t="s">
        <v>678</v>
      </c>
      <c r="F1778" s="1" t="s">
        <v>679</v>
      </c>
    </row>
    <row r="1779" spans="1:6" ht="15" customHeight="1" x14ac:dyDescent="0.35">
      <c r="A1779" s="1" t="s">
        <v>83</v>
      </c>
      <c r="B1779" s="1" t="s">
        <v>84</v>
      </c>
      <c r="C1779" s="1" t="s">
        <v>273</v>
      </c>
      <c r="D1779" s="1" t="str">
        <f t="shared" si="27"/>
        <v>D13A</v>
      </c>
      <c r="E1779" s="1" t="s">
        <v>676</v>
      </c>
      <c r="F1779" s="1" t="s">
        <v>677</v>
      </c>
    </row>
    <row r="1780" spans="1:6" ht="15" customHeight="1" x14ac:dyDescent="0.35">
      <c r="A1780" s="1" t="s">
        <v>83</v>
      </c>
      <c r="B1780" s="1" t="s">
        <v>84</v>
      </c>
      <c r="C1780" s="1" t="s">
        <v>273</v>
      </c>
      <c r="D1780" s="1" t="str">
        <f t="shared" si="27"/>
        <v>D13A</v>
      </c>
      <c r="E1780" s="1" t="s">
        <v>674</v>
      </c>
      <c r="F1780" s="1" t="s">
        <v>675</v>
      </c>
    </row>
    <row r="1781" spans="1:6" ht="15" customHeight="1" x14ac:dyDescent="0.35">
      <c r="A1781" s="1" t="s">
        <v>83</v>
      </c>
      <c r="B1781" s="1" t="s">
        <v>84</v>
      </c>
      <c r="C1781" s="1" t="s">
        <v>273</v>
      </c>
      <c r="D1781" s="1" t="str">
        <f t="shared" si="27"/>
        <v>D13A</v>
      </c>
      <c r="E1781" s="1" t="s">
        <v>672</v>
      </c>
      <c r="F1781" s="1" t="s">
        <v>673</v>
      </c>
    </row>
    <row r="1782" spans="1:6" ht="15" customHeight="1" x14ac:dyDescent="0.35">
      <c r="A1782" s="1" t="s">
        <v>83</v>
      </c>
      <c r="B1782" s="1" t="s">
        <v>84</v>
      </c>
      <c r="C1782" s="1" t="s">
        <v>273</v>
      </c>
      <c r="D1782" s="1" t="str">
        <f t="shared" si="27"/>
        <v>D13A</v>
      </c>
      <c r="E1782" s="1" t="s">
        <v>670</v>
      </c>
      <c r="F1782" s="1" t="s">
        <v>671</v>
      </c>
    </row>
    <row r="1783" spans="1:6" ht="15" customHeight="1" x14ac:dyDescent="0.35">
      <c r="A1783" s="1" t="s">
        <v>83</v>
      </c>
      <c r="B1783" s="1" t="s">
        <v>84</v>
      </c>
      <c r="C1783" s="1" t="s">
        <v>273</v>
      </c>
      <c r="D1783" s="1" t="str">
        <f t="shared" si="27"/>
        <v>D13A</v>
      </c>
      <c r="E1783" s="1" t="s">
        <v>668</v>
      </c>
      <c r="F1783" s="1" t="s">
        <v>669</v>
      </c>
    </row>
    <row r="1784" spans="1:6" ht="15" customHeight="1" x14ac:dyDescent="0.35">
      <c r="A1784" s="1" t="s">
        <v>83</v>
      </c>
      <c r="B1784" s="1" t="s">
        <v>84</v>
      </c>
      <c r="C1784" s="1" t="s">
        <v>273</v>
      </c>
      <c r="D1784" s="1" t="str">
        <f t="shared" si="27"/>
        <v>D13A</v>
      </c>
      <c r="E1784" s="1" t="s">
        <v>666</v>
      </c>
      <c r="F1784" s="1" t="s">
        <v>667</v>
      </c>
    </row>
    <row r="1785" spans="1:6" ht="15" customHeight="1" x14ac:dyDescent="0.35">
      <c r="A1785" s="1" t="s">
        <v>83</v>
      </c>
      <c r="B1785" s="1" t="s">
        <v>84</v>
      </c>
      <c r="C1785" s="1" t="s">
        <v>273</v>
      </c>
      <c r="D1785" s="1" t="str">
        <f t="shared" si="27"/>
        <v>D13A</v>
      </c>
      <c r="E1785" s="1" t="s">
        <v>664</v>
      </c>
      <c r="F1785" s="1" t="s">
        <v>665</v>
      </c>
    </row>
    <row r="1786" spans="1:6" ht="15" customHeight="1" x14ac:dyDescent="0.35">
      <c r="A1786" s="1" t="s">
        <v>83</v>
      </c>
      <c r="B1786" s="1" t="s">
        <v>84</v>
      </c>
      <c r="C1786" s="1" t="s">
        <v>273</v>
      </c>
      <c r="D1786" s="1" t="str">
        <f t="shared" si="27"/>
        <v>D13A</v>
      </c>
      <c r="E1786" s="1" t="s">
        <v>662</v>
      </c>
      <c r="F1786" s="1" t="s">
        <v>663</v>
      </c>
    </row>
    <row r="1787" spans="1:6" ht="15" customHeight="1" x14ac:dyDescent="0.35">
      <c r="A1787" s="1" t="s">
        <v>83</v>
      </c>
      <c r="B1787" s="1" t="s">
        <v>84</v>
      </c>
      <c r="C1787" s="1" t="s">
        <v>273</v>
      </c>
      <c r="D1787" s="1" t="str">
        <f t="shared" si="27"/>
        <v>D13A</v>
      </c>
      <c r="E1787" s="1" t="s">
        <v>660</v>
      </c>
      <c r="F1787" s="1" t="s">
        <v>661</v>
      </c>
    </row>
    <row r="1788" spans="1:6" ht="15" customHeight="1" x14ac:dyDescent="0.35">
      <c r="A1788" s="1" t="s">
        <v>83</v>
      </c>
      <c r="B1788" s="1" t="s">
        <v>84</v>
      </c>
      <c r="C1788" s="1" t="s">
        <v>273</v>
      </c>
      <c r="D1788" s="1" t="str">
        <f t="shared" si="27"/>
        <v>D13A</v>
      </c>
      <c r="E1788" s="1" t="s">
        <v>658</v>
      </c>
      <c r="F1788" s="1" t="s">
        <v>659</v>
      </c>
    </row>
    <row r="1789" spans="1:6" ht="15" customHeight="1" x14ac:dyDescent="0.35">
      <c r="A1789" s="1" t="s">
        <v>83</v>
      </c>
      <c r="B1789" s="1" t="s">
        <v>84</v>
      </c>
      <c r="C1789" s="1" t="s">
        <v>273</v>
      </c>
      <c r="D1789" s="1" t="str">
        <f t="shared" si="27"/>
        <v>D13A</v>
      </c>
      <c r="E1789" s="1" t="s">
        <v>656</v>
      </c>
      <c r="F1789" s="1" t="s">
        <v>657</v>
      </c>
    </row>
    <row r="1790" spans="1:6" ht="15" customHeight="1" x14ac:dyDescent="0.35">
      <c r="A1790" s="1" t="s">
        <v>83</v>
      </c>
      <c r="B1790" s="1" t="s">
        <v>84</v>
      </c>
      <c r="C1790" s="1" t="s">
        <v>273</v>
      </c>
      <c r="D1790" s="1" t="str">
        <f t="shared" si="27"/>
        <v>D13A</v>
      </c>
      <c r="E1790" s="1" t="s">
        <v>654</v>
      </c>
      <c r="F1790" s="1" t="s">
        <v>655</v>
      </c>
    </row>
    <row r="1791" spans="1:6" ht="15" customHeight="1" x14ac:dyDescent="0.35">
      <c r="A1791" s="1" t="s">
        <v>83</v>
      </c>
      <c r="B1791" s="1" t="s">
        <v>84</v>
      </c>
      <c r="C1791" s="1" t="s">
        <v>273</v>
      </c>
      <c r="D1791" s="1" t="str">
        <f t="shared" si="27"/>
        <v>D13A</v>
      </c>
      <c r="E1791" s="1" t="s">
        <v>652</v>
      </c>
      <c r="F1791" s="1" t="s">
        <v>653</v>
      </c>
    </row>
    <row r="1792" spans="1:6" ht="15" customHeight="1" x14ac:dyDescent="0.35">
      <c r="A1792" s="1" t="s">
        <v>83</v>
      </c>
      <c r="B1792" s="1" t="s">
        <v>84</v>
      </c>
      <c r="C1792" s="1" t="s">
        <v>273</v>
      </c>
      <c r="D1792" s="1" t="str">
        <f t="shared" si="27"/>
        <v>D13A</v>
      </c>
      <c r="E1792" s="1" t="s">
        <v>650</v>
      </c>
      <c r="F1792" s="1" t="s">
        <v>651</v>
      </c>
    </row>
    <row r="1793" spans="1:6" ht="15" customHeight="1" x14ac:dyDescent="0.35">
      <c r="A1793" s="1" t="s">
        <v>83</v>
      </c>
      <c r="B1793" s="1" t="s">
        <v>84</v>
      </c>
      <c r="C1793" s="1" t="s">
        <v>273</v>
      </c>
      <c r="D1793" s="1" t="str">
        <f t="shared" ref="D1793:D1856" si="28">_xlfn.IFNA(VLOOKUP(C1793,Rec_Comités,2,FALSE),"-xXx-")</f>
        <v>D13A</v>
      </c>
      <c r="E1793" s="1" t="s">
        <v>648</v>
      </c>
      <c r="F1793" s="1" t="s">
        <v>649</v>
      </c>
    </row>
    <row r="1794" spans="1:6" ht="15" customHeight="1" x14ac:dyDescent="0.35">
      <c r="A1794" s="1" t="s">
        <v>83</v>
      </c>
      <c r="B1794" s="1" t="s">
        <v>84</v>
      </c>
      <c r="C1794" s="1" t="s">
        <v>273</v>
      </c>
      <c r="D1794" s="1" t="str">
        <f t="shared" si="28"/>
        <v>D13A</v>
      </c>
      <c r="E1794" s="1" t="s">
        <v>646</v>
      </c>
      <c r="F1794" s="1" t="s">
        <v>647</v>
      </c>
    </row>
    <row r="1795" spans="1:6" ht="15" customHeight="1" x14ac:dyDescent="0.35">
      <c r="A1795" s="1" t="s">
        <v>83</v>
      </c>
      <c r="B1795" s="1" t="s">
        <v>84</v>
      </c>
      <c r="C1795" s="1" t="s">
        <v>273</v>
      </c>
      <c r="D1795" s="1" t="str">
        <f t="shared" si="28"/>
        <v>D13A</v>
      </c>
      <c r="E1795" s="1" t="s">
        <v>644</v>
      </c>
      <c r="F1795" s="1" t="s">
        <v>645</v>
      </c>
    </row>
    <row r="1796" spans="1:6" ht="15" customHeight="1" x14ac:dyDescent="0.35">
      <c r="A1796" s="1" t="s">
        <v>83</v>
      </c>
      <c r="B1796" s="1" t="s">
        <v>84</v>
      </c>
      <c r="C1796" s="1" t="s">
        <v>273</v>
      </c>
      <c r="D1796" s="1" t="str">
        <f t="shared" si="28"/>
        <v>D13A</v>
      </c>
      <c r="E1796" s="1" t="s">
        <v>642</v>
      </c>
      <c r="F1796" s="1" t="s">
        <v>643</v>
      </c>
    </row>
    <row r="1797" spans="1:6" ht="15" customHeight="1" x14ac:dyDescent="0.35">
      <c r="A1797" s="1" t="s">
        <v>83</v>
      </c>
      <c r="B1797" s="1" t="s">
        <v>84</v>
      </c>
      <c r="C1797" s="1" t="s">
        <v>273</v>
      </c>
      <c r="D1797" s="1" t="str">
        <f t="shared" si="28"/>
        <v>D13A</v>
      </c>
      <c r="E1797" s="1" t="s">
        <v>640</v>
      </c>
      <c r="F1797" s="1" t="s">
        <v>641</v>
      </c>
    </row>
    <row r="1798" spans="1:6" ht="15" customHeight="1" x14ac:dyDescent="0.35">
      <c r="A1798" s="1" t="s">
        <v>83</v>
      </c>
      <c r="B1798" s="1" t="s">
        <v>84</v>
      </c>
      <c r="C1798" s="1" t="s">
        <v>273</v>
      </c>
      <c r="D1798" s="1" t="str">
        <f t="shared" si="28"/>
        <v>D13A</v>
      </c>
      <c r="E1798" s="1" t="s">
        <v>638</v>
      </c>
      <c r="F1798" s="1" t="s">
        <v>639</v>
      </c>
    </row>
    <row r="1799" spans="1:6" ht="15" customHeight="1" x14ac:dyDescent="0.35">
      <c r="A1799" s="1" t="s">
        <v>83</v>
      </c>
      <c r="B1799" s="1" t="s">
        <v>84</v>
      </c>
      <c r="C1799" s="1" t="s">
        <v>273</v>
      </c>
      <c r="D1799" s="1" t="str">
        <f t="shared" si="28"/>
        <v>D13A</v>
      </c>
      <c r="E1799" s="1" t="s">
        <v>636</v>
      </c>
      <c r="F1799" s="1" t="s">
        <v>637</v>
      </c>
    </row>
    <row r="1800" spans="1:6" ht="15" customHeight="1" x14ac:dyDescent="0.35">
      <c r="A1800" s="1" t="s">
        <v>83</v>
      </c>
      <c r="B1800" s="1" t="s">
        <v>84</v>
      </c>
      <c r="C1800" s="1" t="s">
        <v>273</v>
      </c>
      <c r="D1800" s="1" t="str">
        <f t="shared" si="28"/>
        <v>D13A</v>
      </c>
      <c r="E1800" s="1" t="s">
        <v>634</v>
      </c>
      <c r="F1800" s="1" t="s">
        <v>635</v>
      </c>
    </row>
    <row r="1801" spans="1:6" ht="15" customHeight="1" x14ac:dyDescent="0.35">
      <c r="A1801" s="1" t="s">
        <v>83</v>
      </c>
      <c r="B1801" s="1" t="s">
        <v>84</v>
      </c>
      <c r="C1801" s="1" t="s">
        <v>273</v>
      </c>
      <c r="D1801" s="1" t="str">
        <f t="shared" si="28"/>
        <v>D13A</v>
      </c>
      <c r="E1801" s="1" t="s">
        <v>632</v>
      </c>
      <c r="F1801" s="1" t="s">
        <v>633</v>
      </c>
    </row>
    <row r="1802" spans="1:6" ht="15" customHeight="1" x14ac:dyDescent="0.35">
      <c r="A1802" s="1" t="s">
        <v>83</v>
      </c>
      <c r="B1802" s="1" t="s">
        <v>84</v>
      </c>
      <c r="C1802" s="1" t="s">
        <v>273</v>
      </c>
      <c r="D1802" s="1" t="str">
        <f t="shared" si="28"/>
        <v>D13A</v>
      </c>
      <c r="E1802" s="1" t="s">
        <v>630</v>
      </c>
      <c r="F1802" s="1" t="s">
        <v>631</v>
      </c>
    </row>
    <row r="1803" spans="1:6" ht="15" customHeight="1" x14ac:dyDescent="0.35">
      <c r="A1803" s="1" t="s">
        <v>83</v>
      </c>
      <c r="B1803" s="1" t="s">
        <v>84</v>
      </c>
      <c r="C1803" s="1" t="s">
        <v>273</v>
      </c>
      <c r="D1803" s="1" t="str">
        <f t="shared" si="28"/>
        <v>D13A</v>
      </c>
      <c r="E1803" s="1" t="s">
        <v>628</v>
      </c>
      <c r="F1803" s="1" t="s">
        <v>629</v>
      </c>
    </row>
    <row r="1804" spans="1:6" ht="15" customHeight="1" x14ac:dyDescent="0.35">
      <c r="A1804" s="1" t="s">
        <v>83</v>
      </c>
      <c r="B1804" s="1" t="s">
        <v>84</v>
      </c>
      <c r="C1804" s="1" t="s">
        <v>273</v>
      </c>
      <c r="D1804" s="1" t="str">
        <f t="shared" si="28"/>
        <v>D13A</v>
      </c>
      <c r="E1804" s="1" t="s">
        <v>626</v>
      </c>
      <c r="F1804" s="1" t="s">
        <v>627</v>
      </c>
    </row>
    <row r="1805" spans="1:6" ht="15" customHeight="1" x14ac:dyDescent="0.35">
      <c r="A1805" s="1" t="s">
        <v>83</v>
      </c>
      <c r="B1805" s="1" t="s">
        <v>84</v>
      </c>
      <c r="C1805" s="1" t="s">
        <v>273</v>
      </c>
      <c r="D1805" s="1" t="str">
        <f t="shared" si="28"/>
        <v>D13A</v>
      </c>
      <c r="E1805" s="1" t="s">
        <v>624</v>
      </c>
      <c r="F1805" s="1" t="s">
        <v>625</v>
      </c>
    </row>
    <row r="1806" spans="1:6" ht="15" customHeight="1" x14ac:dyDescent="0.35">
      <c r="A1806" s="1" t="s">
        <v>83</v>
      </c>
      <c r="B1806" s="1" t="s">
        <v>84</v>
      </c>
      <c r="C1806" s="1" t="s">
        <v>273</v>
      </c>
      <c r="D1806" s="1" t="str">
        <f t="shared" si="28"/>
        <v>D13A</v>
      </c>
      <c r="E1806" s="1" t="s">
        <v>622</v>
      </c>
      <c r="F1806" s="1" t="s">
        <v>623</v>
      </c>
    </row>
    <row r="1807" spans="1:6" ht="15" customHeight="1" x14ac:dyDescent="0.35">
      <c r="A1807" s="1" t="s">
        <v>83</v>
      </c>
      <c r="B1807" s="1" t="s">
        <v>84</v>
      </c>
      <c r="C1807" s="1" t="s">
        <v>273</v>
      </c>
      <c r="D1807" s="1" t="str">
        <f t="shared" si="28"/>
        <v>D13A</v>
      </c>
      <c r="E1807" s="1" t="s">
        <v>620</v>
      </c>
      <c r="F1807" s="1" t="s">
        <v>621</v>
      </c>
    </row>
    <row r="1808" spans="1:6" ht="15" customHeight="1" x14ac:dyDescent="0.35">
      <c r="A1808" s="1" t="s">
        <v>83</v>
      </c>
      <c r="B1808" s="1" t="s">
        <v>84</v>
      </c>
      <c r="C1808" s="1" t="s">
        <v>273</v>
      </c>
      <c r="D1808" s="1" t="str">
        <f t="shared" si="28"/>
        <v>D13A</v>
      </c>
      <c r="E1808" s="1" t="s">
        <v>618</v>
      </c>
      <c r="F1808" s="1" t="s">
        <v>619</v>
      </c>
    </row>
    <row r="1809" spans="1:6" ht="15" customHeight="1" x14ac:dyDescent="0.35">
      <c r="A1809" s="1" t="s">
        <v>83</v>
      </c>
      <c r="B1809" s="1" t="s">
        <v>84</v>
      </c>
      <c r="C1809" s="1" t="s">
        <v>273</v>
      </c>
      <c r="D1809" s="1" t="str">
        <f t="shared" si="28"/>
        <v>D13A</v>
      </c>
      <c r="E1809" s="1" t="s">
        <v>616</v>
      </c>
      <c r="F1809" s="1" t="s">
        <v>617</v>
      </c>
    </row>
    <row r="1810" spans="1:6" ht="15" customHeight="1" x14ac:dyDescent="0.35">
      <c r="A1810" s="1" t="s">
        <v>83</v>
      </c>
      <c r="B1810" s="1" t="s">
        <v>84</v>
      </c>
      <c r="C1810" s="1" t="s">
        <v>273</v>
      </c>
      <c r="D1810" s="1" t="str">
        <f t="shared" si="28"/>
        <v>D13A</v>
      </c>
      <c r="E1810" s="1" t="s">
        <v>614</v>
      </c>
      <c r="F1810" s="1" t="s">
        <v>615</v>
      </c>
    </row>
    <row r="1811" spans="1:6" ht="15" customHeight="1" x14ac:dyDescent="0.35">
      <c r="A1811" s="1" t="s">
        <v>83</v>
      </c>
      <c r="B1811" s="1" t="s">
        <v>84</v>
      </c>
      <c r="C1811" s="1" t="s">
        <v>273</v>
      </c>
      <c r="D1811" s="1" t="str">
        <f t="shared" si="28"/>
        <v>D13A</v>
      </c>
      <c r="E1811" s="1" t="s">
        <v>612</v>
      </c>
      <c r="F1811" s="1" t="s">
        <v>613</v>
      </c>
    </row>
    <row r="1812" spans="1:6" ht="15" customHeight="1" x14ac:dyDescent="0.35">
      <c r="A1812" s="1" t="s">
        <v>83</v>
      </c>
      <c r="B1812" s="1" t="s">
        <v>84</v>
      </c>
      <c r="C1812" s="1" t="s">
        <v>273</v>
      </c>
      <c r="D1812" s="1" t="str">
        <f t="shared" si="28"/>
        <v>D13A</v>
      </c>
      <c r="E1812" s="1" t="s">
        <v>610</v>
      </c>
      <c r="F1812" s="1" t="s">
        <v>611</v>
      </c>
    </row>
    <row r="1813" spans="1:6" ht="15" customHeight="1" x14ac:dyDescent="0.35">
      <c r="A1813" s="1" t="s">
        <v>83</v>
      </c>
      <c r="B1813" s="1" t="s">
        <v>84</v>
      </c>
      <c r="C1813" s="1" t="s">
        <v>273</v>
      </c>
      <c r="D1813" s="1" t="str">
        <f t="shared" si="28"/>
        <v>D13A</v>
      </c>
      <c r="E1813" s="1" t="s">
        <v>608</v>
      </c>
      <c r="F1813" s="1" t="s">
        <v>609</v>
      </c>
    </row>
    <row r="1814" spans="1:6" ht="15" customHeight="1" x14ac:dyDescent="0.35">
      <c r="A1814" s="1" t="s">
        <v>83</v>
      </c>
      <c r="B1814" s="1" t="s">
        <v>84</v>
      </c>
      <c r="C1814" s="1" t="s">
        <v>275</v>
      </c>
      <c r="D1814" s="1" t="str">
        <f t="shared" si="28"/>
        <v>D05A</v>
      </c>
      <c r="E1814" s="1" t="s">
        <v>606</v>
      </c>
      <c r="F1814" s="1" t="s">
        <v>607</v>
      </c>
    </row>
    <row r="1815" spans="1:6" ht="15" customHeight="1" x14ac:dyDescent="0.35">
      <c r="A1815" s="1" t="s">
        <v>83</v>
      </c>
      <c r="B1815" s="1" t="s">
        <v>84</v>
      </c>
      <c r="C1815" s="1" t="s">
        <v>275</v>
      </c>
      <c r="D1815" s="1" t="str">
        <f t="shared" si="28"/>
        <v>D05A</v>
      </c>
      <c r="E1815" s="1" t="s">
        <v>604</v>
      </c>
      <c r="F1815" s="1" t="s">
        <v>605</v>
      </c>
    </row>
    <row r="1816" spans="1:6" ht="15" customHeight="1" x14ac:dyDescent="0.35">
      <c r="A1816" s="1" t="s">
        <v>83</v>
      </c>
      <c r="B1816" s="1" t="s">
        <v>84</v>
      </c>
      <c r="C1816" s="1" t="s">
        <v>275</v>
      </c>
      <c r="D1816" s="1" t="str">
        <f t="shared" si="28"/>
        <v>D05A</v>
      </c>
      <c r="E1816" s="1" t="s">
        <v>602</v>
      </c>
      <c r="F1816" s="1" t="s">
        <v>603</v>
      </c>
    </row>
    <row r="1817" spans="1:6" ht="15" customHeight="1" x14ac:dyDescent="0.35">
      <c r="A1817" s="1" t="s">
        <v>83</v>
      </c>
      <c r="B1817" s="1" t="s">
        <v>84</v>
      </c>
      <c r="C1817" s="1" t="s">
        <v>275</v>
      </c>
      <c r="D1817" s="1" t="str">
        <f t="shared" si="28"/>
        <v>D05A</v>
      </c>
      <c r="E1817" s="1" t="s">
        <v>600</v>
      </c>
      <c r="F1817" s="1" t="s">
        <v>601</v>
      </c>
    </row>
    <row r="1818" spans="1:6" ht="15" customHeight="1" x14ac:dyDescent="0.35">
      <c r="A1818" s="1" t="s">
        <v>83</v>
      </c>
      <c r="B1818" s="1" t="s">
        <v>84</v>
      </c>
      <c r="C1818" s="1" t="s">
        <v>277</v>
      </c>
      <c r="D1818" s="1" t="str">
        <f t="shared" si="28"/>
        <v>D83A</v>
      </c>
      <c r="E1818" s="1" t="s">
        <v>598</v>
      </c>
      <c r="F1818" s="1" t="s">
        <v>599</v>
      </c>
    </row>
    <row r="1819" spans="1:6" ht="15" customHeight="1" x14ac:dyDescent="0.35">
      <c r="A1819" s="1" t="s">
        <v>83</v>
      </c>
      <c r="B1819" s="1" t="s">
        <v>84</v>
      </c>
      <c r="C1819" s="1" t="s">
        <v>277</v>
      </c>
      <c r="D1819" s="1" t="str">
        <f t="shared" si="28"/>
        <v>D83A</v>
      </c>
      <c r="E1819" s="1" t="s">
        <v>596</v>
      </c>
      <c r="F1819" s="1" t="s">
        <v>597</v>
      </c>
    </row>
    <row r="1820" spans="1:6" ht="15" customHeight="1" x14ac:dyDescent="0.35">
      <c r="A1820" s="1" t="s">
        <v>83</v>
      </c>
      <c r="B1820" s="1" t="s">
        <v>84</v>
      </c>
      <c r="C1820" s="1" t="s">
        <v>277</v>
      </c>
      <c r="D1820" s="1" t="str">
        <f t="shared" si="28"/>
        <v>D83A</v>
      </c>
      <c r="E1820" s="1" t="s">
        <v>594</v>
      </c>
      <c r="F1820" s="1" t="s">
        <v>595</v>
      </c>
    </row>
    <row r="1821" spans="1:6" ht="15" customHeight="1" x14ac:dyDescent="0.35">
      <c r="A1821" s="1" t="s">
        <v>83</v>
      </c>
      <c r="B1821" s="1" t="s">
        <v>84</v>
      </c>
      <c r="C1821" s="1" t="s">
        <v>277</v>
      </c>
      <c r="D1821" s="1" t="str">
        <f t="shared" si="28"/>
        <v>D83A</v>
      </c>
      <c r="E1821" s="1" t="s">
        <v>592</v>
      </c>
      <c r="F1821" s="1" t="s">
        <v>593</v>
      </c>
    </row>
    <row r="1822" spans="1:6" ht="15" customHeight="1" x14ac:dyDescent="0.35">
      <c r="A1822" s="1" t="s">
        <v>83</v>
      </c>
      <c r="B1822" s="1" t="s">
        <v>84</v>
      </c>
      <c r="C1822" s="1" t="s">
        <v>277</v>
      </c>
      <c r="D1822" s="1" t="str">
        <f t="shared" si="28"/>
        <v>D83A</v>
      </c>
      <c r="E1822" s="1" t="s">
        <v>590</v>
      </c>
      <c r="F1822" s="1" t="s">
        <v>591</v>
      </c>
    </row>
    <row r="1823" spans="1:6" ht="15" customHeight="1" x14ac:dyDescent="0.35">
      <c r="A1823" s="1" t="s">
        <v>83</v>
      </c>
      <c r="B1823" s="1" t="s">
        <v>84</v>
      </c>
      <c r="C1823" s="1" t="s">
        <v>277</v>
      </c>
      <c r="D1823" s="1" t="str">
        <f t="shared" si="28"/>
        <v>D83A</v>
      </c>
      <c r="E1823" s="1" t="s">
        <v>588</v>
      </c>
      <c r="F1823" s="1" t="s">
        <v>589</v>
      </c>
    </row>
    <row r="1824" spans="1:6" ht="15" customHeight="1" x14ac:dyDescent="0.35">
      <c r="A1824" s="1" t="s">
        <v>83</v>
      </c>
      <c r="B1824" s="1" t="s">
        <v>84</v>
      </c>
      <c r="C1824" s="1" t="s">
        <v>277</v>
      </c>
      <c r="D1824" s="1" t="str">
        <f t="shared" si="28"/>
        <v>D83A</v>
      </c>
      <c r="E1824" s="1" t="s">
        <v>586</v>
      </c>
      <c r="F1824" s="1" t="s">
        <v>587</v>
      </c>
    </row>
    <row r="1825" spans="1:6" ht="15" customHeight="1" x14ac:dyDescent="0.35">
      <c r="A1825" s="1" t="s">
        <v>83</v>
      </c>
      <c r="B1825" s="1" t="s">
        <v>84</v>
      </c>
      <c r="C1825" s="1" t="s">
        <v>277</v>
      </c>
      <c r="D1825" s="1" t="str">
        <f t="shared" si="28"/>
        <v>D83A</v>
      </c>
      <c r="E1825" s="1" t="s">
        <v>584</v>
      </c>
      <c r="F1825" s="1" t="s">
        <v>585</v>
      </c>
    </row>
    <row r="1826" spans="1:6" ht="15" customHeight="1" x14ac:dyDescent="0.35">
      <c r="A1826" s="1" t="s">
        <v>83</v>
      </c>
      <c r="B1826" s="1" t="s">
        <v>84</v>
      </c>
      <c r="C1826" s="1" t="s">
        <v>277</v>
      </c>
      <c r="D1826" s="1" t="str">
        <f t="shared" si="28"/>
        <v>D83A</v>
      </c>
      <c r="E1826" s="1" t="s">
        <v>582</v>
      </c>
      <c r="F1826" s="1" t="s">
        <v>583</v>
      </c>
    </row>
    <row r="1827" spans="1:6" ht="15" customHeight="1" x14ac:dyDescent="0.35">
      <c r="A1827" s="1" t="s">
        <v>83</v>
      </c>
      <c r="B1827" s="1" t="s">
        <v>84</v>
      </c>
      <c r="C1827" s="1" t="s">
        <v>277</v>
      </c>
      <c r="D1827" s="1" t="str">
        <f t="shared" si="28"/>
        <v>D83A</v>
      </c>
      <c r="E1827" s="1" t="s">
        <v>580</v>
      </c>
      <c r="F1827" s="1" t="s">
        <v>581</v>
      </c>
    </row>
    <row r="1828" spans="1:6" ht="15" customHeight="1" x14ac:dyDescent="0.35">
      <c r="A1828" s="1" t="s">
        <v>83</v>
      </c>
      <c r="B1828" s="1" t="s">
        <v>84</v>
      </c>
      <c r="C1828" s="1" t="s">
        <v>277</v>
      </c>
      <c r="D1828" s="1" t="str">
        <f t="shared" si="28"/>
        <v>D83A</v>
      </c>
      <c r="E1828" s="1" t="s">
        <v>578</v>
      </c>
      <c r="F1828" s="1" t="s">
        <v>579</v>
      </c>
    </row>
    <row r="1829" spans="1:6" ht="15" customHeight="1" x14ac:dyDescent="0.35">
      <c r="A1829" s="1" t="s">
        <v>83</v>
      </c>
      <c r="B1829" s="1" t="s">
        <v>84</v>
      </c>
      <c r="C1829" s="1" t="s">
        <v>277</v>
      </c>
      <c r="D1829" s="1" t="str">
        <f t="shared" si="28"/>
        <v>D83A</v>
      </c>
      <c r="E1829" s="1" t="s">
        <v>576</v>
      </c>
      <c r="F1829" s="1" t="s">
        <v>577</v>
      </c>
    </row>
    <row r="1830" spans="1:6" ht="15" customHeight="1" x14ac:dyDescent="0.35">
      <c r="A1830" s="1" t="s">
        <v>83</v>
      </c>
      <c r="B1830" s="1" t="s">
        <v>84</v>
      </c>
      <c r="C1830" s="1" t="s">
        <v>277</v>
      </c>
      <c r="D1830" s="1" t="str">
        <f t="shared" si="28"/>
        <v>D83A</v>
      </c>
      <c r="E1830" s="1" t="s">
        <v>574</v>
      </c>
      <c r="F1830" s="1" t="s">
        <v>575</v>
      </c>
    </row>
    <row r="1831" spans="1:6" ht="15" customHeight="1" x14ac:dyDescent="0.35">
      <c r="A1831" s="1" t="s">
        <v>83</v>
      </c>
      <c r="B1831" s="1" t="s">
        <v>84</v>
      </c>
      <c r="C1831" s="1" t="s">
        <v>277</v>
      </c>
      <c r="D1831" s="1" t="str">
        <f t="shared" si="28"/>
        <v>D83A</v>
      </c>
      <c r="E1831" s="1" t="s">
        <v>572</v>
      </c>
      <c r="F1831" s="1" t="s">
        <v>573</v>
      </c>
    </row>
    <row r="1832" spans="1:6" ht="15" customHeight="1" x14ac:dyDescent="0.35">
      <c r="A1832" s="1" t="s">
        <v>83</v>
      </c>
      <c r="B1832" s="1" t="s">
        <v>84</v>
      </c>
      <c r="C1832" s="1" t="s">
        <v>277</v>
      </c>
      <c r="D1832" s="1" t="str">
        <f t="shared" si="28"/>
        <v>D83A</v>
      </c>
      <c r="E1832" s="1" t="s">
        <v>570</v>
      </c>
      <c r="F1832" s="1" t="s">
        <v>571</v>
      </c>
    </row>
    <row r="1833" spans="1:6" ht="15" customHeight="1" x14ac:dyDescent="0.35">
      <c r="A1833" s="1" t="s">
        <v>83</v>
      </c>
      <c r="B1833" s="1" t="s">
        <v>84</v>
      </c>
      <c r="C1833" s="1" t="s">
        <v>277</v>
      </c>
      <c r="D1833" s="1" t="str">
        <f t="shared" si="28"/>
        <v>D83A</v>
      </c>
      <c r="E1833" s="1" t="s">
        <v>568</v>
      </c>
      <c r="F1833" s="1" t="s">
        <v>569</v>
      </c>
    </row>
    <row r="1834" spans="1:6" ht="15" customHeight="1" x14ac:dyDescent="0.35">
      <c r="A1834" s="1" t="s">
        <v>83</v>
      </c>
      <c r="B1834" s="1" t="s">
        <v>84</v>
      </c>
      <c r="C1834" s="1" t="s">
        <v>277</v>
      </c>
      <c r="D1834" s="1" t="str">
        <f t="shared" si="28"/>
        <v>D83A</v>
      </c>
      <c r="E1834" s="1" t="s">
        <v>566</v>
      </c>
      <c r="F1834" s="1" t="s">
        <v>567</v>
      </c>
    </row>
    <row r="1835" spans="1:6" ht="15" customHeight="1" x14ac:dyDescent="0.35">
      <c r="A1835" s="1" t="s">
        <v>83</v>
      </c>
      <c r="B1835" s="1" t="s">
        <v>84</v>
      </c>
      <c r="C1835" s="1" t="s">
        <v>277</v>
      </c>
      <c r="D1835" s="1" t="str">
        <f t="shared" si="28"/>
        <v>D83A</v>
      </c>
      <c r="E1835" s="1" t="s">
        <v>564</v>
      </c>
      <c r="F1835" s="1" t="s">
        <v>565</v>
      </c>
    </row>
    <row r="1836" spans="1:6" ht="15" customHeight="1" x14ac:dyDescent="0.35">
      <c r="A1836" s="1" t="s">
        <v>83</v>
      </c>
      <c r="B1836" s="1" t="s">
        <v>84</v>
      </c>
      <c r="C1836" s="1" t="s">
        <v>277</v>
      </c>
      <c r="D1836" s="1" t="str">
        <f t="shared" si="28"/>
        <v>D83A</v>
      </c>
      <c r="E1836" s="1" t="s">
        <v>562</v>
      </c>
      <c r="F1836" s="1" t="s">
        <v>563</v>
      </c>
    </row>
    <row r="1837" spans="1:6" ht="15" customHeight="1" x14ac:dyDescent="0.35">
      <c r="A1837" s="1" t="s">
        <v>83</v>
      </c>
      <c r="B1837" s="1" t="s">
        <v>84</v>
      </c>
      <c r="C1837" s="1" t="s">
        <v>277</v>
      </c>
      <c r="D1837" s="1" t="str">
        <f t="shared" si="28"/>
        <v>D83A</v>
      </c>
      <c r="E1837" s="1" t="s">
        <v>560</v>
      </c>
      <c r="F1837" s="1" t="s">
        <v>561</v>
      </c>
    </row>
    <row r="1838" spans="1:6" ht="15" customHeight="1" x14ac:dyDescent="0.35">
      <c r="A1838" s="1" t="s">
        <v>83</v>
      </c>
      <c r="B1838" s="1" t="s">
        <v>84</v>
      </c>
      <c r="C1838" s="1" t="s">
        <v>277</v>
      </c>
      <c r="D1838" s="1" t="str">
        <f t="shared" si="28"/>
        <v>D83A</v>
      </c>
      <c r="E1838" s="1" t="s">
        <v>558</v>
      </c>
      <c r="F1838" s="1" t="s">
        <v>559</v>
      </c>
    </row>
    <row r="1839" spans="1:6" ht="15" customHeight="1" x14ac:dyDescent="0.35">
      <c r="A1839" s="1" t="s">
        <v>83</v>
      </c>
      <c r="B1839" s="1" t="s">
        <v>84</v>
      </c>
      <c r="C1839" s="1" t="s">
        <v>277</v>
      </c>
      <c r="D1839" s="1" t="str">
        <f t="shared" si="28"/>
        <v>D83A</v>
      </c>
      <c r="E1839" s="1" t="s">
        <v>556</v>
      </c>
      <c r="F1839" s="1" t="s">
        <v>557</v>
      </c>
    </row>
    <row r="1840" spans="1:6" ht="15" customHeight="1" x14ac:dyDescent="0.35">
      <c r="A1840" s="1" t="s">
        <v>83</v>
      </c>
      <c r="B1840" s="1" t="s">
        <v>84</v>
      </c>
      <c r="C1840" s="1" t="s">
        <v>277</v>
      </c>
      <c r="D1840" s="1" t="str">
        <f t="shared" si="28"/>
        <v>D83A</v>
      </c>
      <c r="E1840" s="1" t="s">
        <v>554</v>
      </c>
      <c r="F1840" s="1" t="s">
        <v>555</v>
      </c>
    </row>
    <row r="1841" spans="1:6" ht="15" customHeight="1" x14ac:dyDescent="0.35">
      <c r="A1841" s="1" t="s">
        <v>83</v>
      </c>
      <c r="B1841" s="1" t="s">
        <v>84</v>
      </c>
      <c r="C1841" s="1" t="s">
        <v>277</v>
      </c>
      <c r="D1841" s="1" t="str">
        <f t="shared" si="28"/>
        <v>D83A</v>
      </c>
      <c r="E1841" s="1" t="s">
        <v>552</v>
      </c>
      <c r="F1841" s="1" t="s">
        <v>553</v>
      </c>
    </row>
    <row r="1842" spans="1:6" ht="15" customHeight="1" x14ac:dyDescent="0.35">
      <c r="A1842" s="1" t="s">
        <v>83</v>
      </c>
      <c r="B1842" s="1" t="s">
        <v>84</v>
      </c>
      <c r="C1842" s="1" t="s">
        <v>277</v>
      </c>
      <c r="D1842" s="1" t="str">
        <f t="shared" si="28"/>
        <v>D83A</v>
      </c>
      <c r="E1842" s="1" t="s">
        <v>550</v>
      </c>
      <c r="F1842" s="1" t="s">
        <v>551</v>
      </c>
    </row>
    <row r="1843" spans="1:6" ht="15" customHeight="1" x14ac:dyDescent="0.35">
      <c r="A1843" s="1" t="s">
        <v>83</v>
      </c>
      <c r="B1843" s="1" t="s">
        <v>84</v>
      </c>
      <c r="C1843" s="1" t="s">
        <v>277</v>
      </c>
      <c r="D1843" s="1" t="str">
        <f t="shared" si="28"/>
        <v>D83A</v>
      </c>
      <c r="E1843" s="1" t="s">
        <v>548</v>
      </c>
      <c r="F1843" s="1" t="s">
        <v>549</v>
      </c>
    </row>
    <row r="1844" spans="1:6" ht="15" customHeight="1" x14ac:dyDescent="0.35">
      <c r="A1844" s="1" t="s">
        <v>83</v>
      </c>
      <c r="B1844" s="1" t="s">
        <v>84</v>
      </c>
      <c r="C1844" s="1" t="s">
        <v>277</v>
      </c>
      <c r="D1844" s="1" t="str">
        <f t="shared" si="28"/>
        <v>D83A</v>
      </c>
      <c r="E1844" s="1" t="s">
        <v>546</v>
      </c>
      <c r="F1844" s="1" t="s">
        <v>547</v>
      </c>
    </row>
    <row r="1845" spans="1:6" ht="15" customHeight="1" x14ac:dyDescent="0.35">
      <c r="A1845" s="1" t="s">
        <v>83</v>
      </c>
      <c r="B1845" s="1" t="s">
        <v>84</v>
      </c>
      <c r="C1845" s="1" t="s">
        <v>277</v>
      </c>
      <c r="D1845" s="1" t="str">
        <f t="shared" si="28"/>
        <v>D83A</v>
      </c>
      <c r="E1845" s="1" t="s">
        <v>544</v>
      </c>
      <c r="F1845" s="1" t="s">
        <v>545</v>
      </c>
    </row>
    <row r="1846" spans="1:6" ht="15" customHeight="1" x14ac:dyDescent="0.35">
      <c r="A1846" s="1" t="s">
        <v>83</v>
      </c>
      <c r="B1846" s="1" t="s">
        <v>84</v>
      </c>
      <c r="C1846" s="1" t="s">
        <v>277</v>
      </c>
      <c r="D1846" s="1" t="str">
        <f t="shared" si="28"/>
        <v>D83A</v>
      </c>
      <c r="E1846" s="1" t="s">
        <v>542</v>
      </c>
      <c r="F1846" s="1" t="s">
        <v>543</v>
      </c>
    </row>
    <row r="1847" spans="1:6" ht="15" customHeight="1" x14ac:dyDescent="0.35">
      <c r="A1847" s="1" t="s">
        <v>83</v>
      </c>
      <c r="B1847" s="1" t="s">
        <v>84</v>
      </c>
      <c r="C1847" s="1" t="s">
        <v>277</v>
      </c>
      <c r="D1847" s="1" t="str">
        <f t="shared" si="28"/>
        <v>D83A</v>
      </c>
      <c r="E1847" s="1" t="s">
        <v>540</v>
      </c>
      <c r="F1847" s="1" t="s">
        <v>541</v>
      </c>
    </row>
    <row r="1848" spans="1:6" ht="15" customHeight="1" x14ac:dyDescent="0.35">
      <c r="A1848" s="1" t="s">
        <v>83</v>
      </c>
      <c r="B1848" s="1" t="s">
        <v>84</v>
      </c>
      <c r="C1848" s="1" t="s">
        <v>277</v>
      </c>
      <c r="D1848" s="1" t="str">
        <f t="shared" si="28"/>
        <v>D83A</v>
      </c>
      <c r="E1848" s="1" t="s">
        <v>538</v>
      </c>
      <c r="F1848" s="1" t="s">
        <v>539</v>
      </c>
    </row>
    <row r="1849" spans="1:6" ht="15" customHeight="1" x14ac:dyDescent="0.35">
      <c r="A1849" s="1" t="s">
        <v>83</v>
      </c>
      <c r="B1849" s="1" t="s">
        <v>84</v>
      </c>
      <c r="C1849" s="1" t="s">
        <v>277</v>
      </c>
      <c r="D1849" s="1" t="str">
        <f t="shared" si="28"/>
        <v>D83A</v>
      </c>
      <c r="E1849" s="1" t="s">
        <v>536</v>
      </c>
      <c r="F1849" s="1" t="s">
        <v>537</v>
      </c>
    </row>
    <row r="1850" spans="1:6" ht="15" customHeight="1" x14ac:dyDescent="0.35">
      <c r="A1850" s="1" t="s">
        <v>83</v>
      </c>
      <c r="B1850" s="1" t="s">
        <v>84</v>
      </c>
      <c r="C1850" s="1" t="s">
        <v>277</v>
      </c>
      <c r="D1850" s="1" t="str">
        <f t="shared" si="28"/>
        <v>D83A</v>
      </c>
      <c r="E1850" s="1" t="s">
        <v>534</v>
      </c>
      <c r="F1850" s="1" t="s">
        <v>535</v>
      </c>
    </row>
    <row r="1851" spans="1:6" ht="15" customHeight="1" x14ac:dyDescent="0.35">
      <c r="A1851" s="1" t="s">
        <v>83</v>
      </c>
      <c r="B1851" s="1" t="s">
        <v>84</v>
      </c>
      <c r="C1851" s="1" t="s">
        <v>277</v>
      </c>
      <c r="D1851" s="1" t="str">
        <f t="shared" si="28"/>
        <v>D83A</v>
      </c>
      <c r="E1851" s="1" t="s">
        <v>532</v>
      </c>
      <c r="F1851" s="1" t="s">
        <v>533</v>
      </c>
    </row>
    <row r="1852" spans="1:6" ht="15" customHeight="1" x14ac:dyDescent="0.35">
      <c r="A1852" s="1" t="s">
        <v>83</v>
      </c>
      <c r="B1852" s="1" t="s">
        <v>84</v>
      </c>
      <c r="C1852" s="1" t="s">
        <v>277</v>
      </c>
      <c r="D1852" s="1" t="str">
        <f t="shared" si="28"/>
        <v>D83A</v>
      </c>
      <c r="E1852" s="1" t="s">
        <v>530</v>
      </c>
      <c r="F1852" s="1" t="s">
        <v>531</v>
      </c>
    </row>
    <row r="1853" spans="1:6" ht="15" customHeight="1" x14ac:dyDescent="0.35">
      <c r="A1853" s="1" t="s">
        <v>83</v>
      </c>
      <c r="B1853" s="1" t="s">
        <v>84</v>
      </c>
      <c r="C1853" s="1" t="s">
        <v>277</v>
      </c>
      <c r="D1853" s="1" t="str">
        <f t="shared" si="28"/>
        <v>D83A</v>
      </c>
      <c r="E1853" s="1" t="s">
        <v>528</v>
      </c>
      <c r="F1853" s="1" t="s">
        <v>529</v>
      </c>
    </row>
    <row r="1854" spans="1:6" ht="15" customHeight="1" x14ac:dyDescent="0.35">
      <c r="A1854" s="1" t="s">
        <v>83</v>
      </c>
      <c r="B1854" s="1" t="s">
        <v>84</v>
      </c>
      <c r="C1854" s="1" t="s">
        <v>277</v>
      </c>
      <c r="D1854" s="1" t="str">
        <f t="shared" si="28"/>
        <v>D83A</v>
      </c>
      <c r="E1854" s="1" t="s">
        <v>526</v>
      </c>
      <c r="F1854" s="1" t="s">
        <v>527</v>
      </c>
    </row>
    <row r="1855" spans="1:6" ht="15" customHeight="1" x14ac:dyDescent="0.35">
      <c r="A1855" s="1" t="s">
        <v>83</v>
      </c>
      <c r="B1855" s="1" t="s">
        <v>84</v>
      </c>
      <c r="C1855" s="1" t="s">
        <v>277</v>
      </c>
      <c r="D1855" s="1" t="str">
        <f t="shared" si="28"/>
        <v>D83A</v>
      </c>
      <c r="E1855" s="1" t="s">
        <v>524</v>
      </c>
      <c r="F1855" s="1" t="s">
        <v>525</v>
      </c>
    </row>
    <row r="1856" spans="1:6" ht="15" customHeight="1" x14ac:dyDescent="0.35">
      <c r="A1856" s="1" t="s">
        <v>83</v>
      </c>
      <c r="B1856" s="1" t="s">
        <v>84</v>
      </c>
      <c r="C1856" s="1" t="s">
        <v>277</v>
      </c>
      <c r="D1856" s="1" t="str">
        <f t="shared" si="28"/>
        <v>D83A</v>
      </c>
      <c r="E1856" s="1" t="s">
        <v>522</v>
      </c>
      <c r="F1856" s="1" t="s">
        <v>523</v>
      </c>
    </row>
    <row r="1857" spans="1:6" ht="15" customHeight="1" x14ac:dyDescent="0.35">
      <c r="A1857" s="1" t="s">
        <v>83</v>
      </c>
      <c r="B1857" s="1" t="s">
        <v>84</v>
      </c>
      <c r="C1857" s="1" t="s">
        <v>277</v>
      </c>
      <c r="D1857" s="1" t="str">
        <f t="shared" ref="D1857:D1920" si="29">_xlfn.IFNA(VLOOKUP(C1857,Rec_Comités,2,FALSE),"-xXx-")</f>
        <v>D83A</v>
      </c>
      <c r="E1857" s="1" t="s">
        <v>520</v>
      </c>
      <c r="F1857" s="1" t="s">
        <v>521</v>
      </c>
    </row>
    <row r="1858" spans="1:6" ht="15" customHeight="1" x14ac:dyDescent="0.35">
      <c r="A1858" s="1" t="s">
        <v>83</v>
      </c>
      <c r="B1858" s="1" t="s">
        <v>84</v>
      </c>
      <c r="C1858" s="1" t="s">
        <v>277</v>
      </c>
      <c r="D1858" s="1" t="str">
        <f t="shared" si="29"/>
        <v>D83A</v>
      </c>
      <c r="E1858" s="1" t="s">
        <v>518</v>
      </c>
      <c r="F1858" s="1" t="s">
        <v>519</v>
      </c>
    </row>
    <row r="1859" spans="1:6" ht="15" customHeight="1" x14ac:dyDescent="0.35">
      <c r="A1859" s="1" t="s">
        <v>83</v>
      </c>
      <c r="B1859" s="1" t="s">
        <v>84</v>
      </c>
      <c r="C1859" s="1" t="s">
        <v>277</v>
      </c>
      <c r="D1859" s="1" t="str">
        <f t="shared" si="29"/>
        <v>D83A</v>
      </c>
      <c r="E1859" s="1" t="s">
        <v>516</v>
      </c>
      <c r="F1859" s="1" t="s">
        <v>517</v>
      </c>
    </row>
    <row r="1860" spans="1:6" ht="15" customHeight="1" x14ac:dyDescent="0.35">
      <c r="A1860" s="1" t="s">
        <v>83</v>
      </c>
      <c r="B1860" s="1" t="s">
        <v>84</v>
      </c>
      <c r="C1860" s="1" t="s">
        <v>277</v>
      </c>
      <c r="D1860" s="1" t="str">
        <f t="shared" si="29"/>
        <v>D83A</v>
      </c>
      <c r="E1860" s="1" t="s">
        <v>514</v>
      </c>
      <c r="F1860" s="1" t="s">
        <v>515</v>
      </c>
    </row>
    <row r="1861" spans="1:6" ht="15" customHeight="1" x14ac:dyDescent="0.35">
      <c r="A1861" s="1" t="s">
        <v>83</v>
      </c>
      <c r="B1861" s="1" t="s">
        <v>84</v>
      </c>
      <c r="C1861" s="1" t="s">
        <v>279</v>
      </c>
      <c r="D1861" s="1" t="str">
        <f t="shared" si="29"/>
        <v>D84A</v>
      </c>
      <c r="E1861" s="1" t="s">
        <v>512</v>
      </c>
      <c r="F1861" s="1" t="s">
        <v>513</v>
      </c>
    </row>
    <row r="1862" spans="1:6" ht="15" customHeight="1" x14ac:dyDescent="0.35">
      <c r="A1862" s="1" t="s">
        <v>83</v>
      </c>
      <c r="B1862" s="1" t="s">
        <v>84</v>
      </c>
      <c r="C1862" s="1" t="s">
        <v>279</v>
      </c>
      <c r="D1862" s="1" t="str">
        <f t="shared" si="29"/>
        <v>D84A</v>
      </c>
      <c r="E1862" s="1" t="s">
        <v>510</v>
      </c>
      <c r="F1862" s="1" t="s">
        <v>511</v>
      </c>
    </row>
    <row r="1863" spans="1:6" ht="15" customHeight="1" x14ac:dyDescent="0.35">
      <c r="A1863" s="1" t="s">
        <v>83</v>
      </c>
      <c r="B1863" s="1" t="s">
        <v>84</v>
      </c>
      <c r="C1863" s="1" t="s">
        <v>279</v>
      </c>
      <c r="D1863" s="1" t="str">
        <f t="shared" si="29"/>
        <v>D84A</v>
      </c>
      <c r="E1863" s="1" t="s">
        <v>508</v>
      </c>
      <c r="F1863" s="1" t="s">
        <v>509</v>
      </c>
    </row>
    <row r="1864" spans="1:6" ht="15" customHeight="1" x14ac:dyDescent="0.35">
      <c r="A1864" s="1" t="s">
        <v>83</v>
      </c>
      <c r="B1864" s="1" t="s">
        <v>84</v>
      </c>
      <c r="C1864" s="1" t="s">
        <v>279</v>
      </c>
      <c r="D1864" s="1" t="str">
        <f t="shared" si="29"/>
        <v>D84A</v>
      </c>
      <c r="E1864" s="1" t="s">
        <v>506</v>
      </c>
      <c r="F1864" s="1" t="s">
        <v>507</v>
      </c>
    </row>
    <row r="1865" spans="1:6" ht="15" customHeight="1" x14ac:dyDescent="0.35">
      <c r="A1865" s="1" t="s">
        <v>83</v>
      </c>
      <c r="B1865" s="1" t="s">
        <v>84</v>
      </c>
      <c r="C1865" s="1" t="s">
        <v>279</v>
      </c>
      <c r="D1865" s="1" t="str">
        <f t="shared" si="29"/>
        <v>D84A</v>
      </c>
      <c r="E1865" s="1" t="s">
        <v>504</v>
      </c>
      <c r="F1865" s="1" t="s">
        <v>505</v>
      </c>
    </row>
    <row r="1866" spans="1:6" ht="15" customHeight="1" x14ac:dyDescent="0.35">
      <c r="A1866" s="1" t="s">
        <v>83</v>
      </c>
      <c r="B1866" s="1" t="s">
        <v>84</v>
      </c>
      <c r="C1866" s="1" t="s">
        <v>279</v>
      </c>
      <c r="D1866" s="1" t="str">
        <f t="shared" si="29"/>
        <v>D84A</v>
      </c>
      <c r="E1866" s="1" t="s">
        <v>502</v>
      </c>
      <c r="F1866" s="1" t="s">
        <v>503</v>
      </c>
    </row>
    <row r="1867" spans="1:6" ht="15" customHeight="1" x14ac:dyDescent="0.35">
      <c r="A1867" s="1" t="s">
        <v>83</v>
      </c>
      <c r="B1867" s="1" t="s">
        <v>84</v>
      </c>
      <c r="C1867" s="1" t="s">
        <v>279</v>
      </c>
      <c r="D1867" s="1" t="str">
        <f t="shared" si="29"/>
        <v>D84A</v>
      </c>
      <c r="E1867" s="1" t="s">
        <v>500</v>
      </c>
      <c r="F1867" s="1" t="s">
        <v>501</v>
      </c>
    </row>
    <row r="1868" spans="1:6" ht="15" customHeight="1" x14ac:dyDescent="0.35">
      <c r="A1868" s="1" t="s">
        <v>83</v>
      </c>
      <c r="B1868" s="1" t="s">
        <v>84</v>
      </c>
      <c r="C1868" s="1" t="s">
        <v>279</v>
      </c>
      <c r="D1868" s="1" t="str">
        <f t="shared" si="29"/>
        <v>D84A</v>
      </c>
      <c r="E1868" s="1" t="s">
        <v>498</v>
      </c>
      <c r="F1868" s="1" t="s">
        <v>499</v>
      </c>
    </row>
    <row r="1869" spans="1:6" ht="15" customHeight="1" x14ac:dyDescent="0.35">
      <c r="A1869" s="1" t="s">
        <v>83</v>
      </c>
      <c r="B1869" s="1" t="s">
        <v>84</v>
      </c>
      <c r="C1869" s="1" t="s">
        <v>279</v>
      </c>
      <c r="D1869" s="1" t="str">
        <f t="shared" si="29"/>
        <v>D84A</v>
      </c>
      <c r="E1869" s="1" t="s">
        <v>496</v>
      </c>
      <c r="F1869" s="1" t="s">
        <v>497</v>
      </c>
    </row>
    <row r="1870" spans="1:6" ht="15" customHeight="1" x14ac:dyDescent="0.35">
      <c r="A1870" s="1" t="s">
        <v>83</v>
      </c>
      <c r="B1870" s="1" t="s">
        <v>84</v>
      </c>
      <c r="C1870" s="1" t="s">
        <v>279</v>
      </c>
      <c r="D1870" s="1" t="str">
        <f t="shared" si="29"/>
        <v>D84A</v>
      </c>
      <c r="E1870" s="1" t="s">
        <v>494</v>
      </c>
      <c r="F1870" s="1" t="s">
        <v>495</v>
      </c>
    </row>
    <row r="1871" spans="1:6" ht="15" customHeight="1" x14ac:dyDescent="0.35">
      <c r="A1871" s="1" t="s">
        <v>83</v>
      </c>
      <c r="B1871" s="1" t="s">
        <v>84</v>
      </c>
      <c r="C1871" s="1" t="s">
        <v>279</v>
      </c>
      <c r="D1871" s="1" t="str">
        <f t="shared" si="29"/>
        <v>D84A</v>
      </c>
      <c r="E1871" s="1" t="s">
        <v>492</v>
      </c>
      <c r="F1871" s="1" t="s">
        <v>493</v>
      </c>
    </row>
    <row r="1872" spans="1:6" ht="15" customHeight="1" x14ac:dyDescent="0.35">
      <c r="A1872" s="1" t="s">
        <v>83</v>
      </c>
      <c r="B1872" s="1" t="s">
        <v>84</v>
      </c>
      <c r="C1872" s="1" t="s">
        <v>279</v>
      </c>
      <c r="D1872" s="1" t="str">
        <f t="shared" si="29"/>
        <v>D84A</v>
      </c>
      <c r="E1872" s="1" t="s">
        <v>490</v>
      </c>
      <c r="F1872" s="1" t="s">
        <v>491</v>
      </c>
    </row>
    <row r="1873" spans="1:6" ht="15" customHeight="1" x14ac:dyDescent="0.35">
      <c r="A1873" s="1" t="s">
        <v>83</v>
      </c>
      <c r="B1873" s="1" t="s">
        <v>84</v>
      </c>
      <c r="C1873" s="1" t="s">
        <v>279</v>
      </c>
      <c r="D1873" s="1" t="str">
        <f t="shared" si="29"/>
        <v>D84A</v>
      </c>
      <c r="E1873" s="1" t="s">
        <v>488</v>
      </c>
      <c r="F1873" s="1" t="s">
        <v>489</v>
      </c>
    </row>
    <row r="1874" spans="1:6" ht="15" customHeight="1" x14ac:dyDescent="0.35">
      <c r="A1874" s="1" t="s">
        <v>83</v>
      </c>
      <c r="B1874" s="1" t="s">
        <v>84</v>
      </c>
      <c r="C1874" s="1" t="s">
        <v>279</v>
      </c>
      <c r="D1874" s="1" t="str">
        <f t="shared" si="29"/>
        <v>D84A</v>
      </c>
      <c r="E1874" s="1" t="s">
        <v>486</v>
      </c>
      <c r="F1874" s="1" t="s">
        <v>487</v>
      </c>
    </row>
    <row r="1875" spans="1:6" ht="15" customHeight="1" x14ac:dyDescent="0.35">
      <c r="A1875" s="1" t="s">
        <v>83</v>
      </c>
      <c r="B1875" s="1" t="s">
        <v>84</v>
      </c>
      <c r="C1875" s="1" t="s">
        <v>279</v>
      </c>
      <c r="D1875" s="1" t="str">
        <f t="shared" si="29"/>
        <v>D84A</v>
      </c>
      <c r="E1875" s="1" t="s">
        <v>484</v>
      </c>
      <c r="F1875" s="1" t="s">
        <v>485</v>
      </c>
    </row>
    <row r="1876" spans="1:6" ht="15" customHeight="1" x14ac:dyDescent="0.35">
      <c r="A1876" s="1" t="s">
        <v>83</v>
      </c>
      <c r="B1876" s="1" t="s">
        <v>84</v>
      </c>
      <c r="C1876" s="1" t="s">
        <v>279</v>
      </c>
      <c r="D1876" s="1" t="str">
        <f t="shared" si="29"/>
        <v>D84A</v>
      </c>
      <c r="E1876" s="1" t="s">
        <v>482</v>
      </c>
      <c r="F1876" s="1" t="s">
        <v>483</v>
      </c>
    </row>
    <row r="1877" spans="1:6" ht="15" customHeight="1" x14ac:dyDescent="0.35">
      <c r="A1877" s="1" t="s">
        <v>83</v>
      </c>
      <c r="B1877" s="1" t="s">
        <v>84</v>
      </c>
      <c r="C1877" s="1" t="s">
        <v>279</v>
      </c>
      <c r="D1877" s="1" t="str">
        <f t="shared" si="29"/>
        <v>D84A</v>
      </c>
      <c r="E1877" s="1" t="s">
        <v>480</v>
      </c>
      <c r="F1877" s="1" t="s">
        <v>481</v>
      </c>
    </row>
    <row r="1878" spans="1:6" ht="15" customHeight="1" x14ac:dyDescent="0.35">
      <c r="A1878" s="1" t="s">
        <v>83</v>
      </c>
      <c r="B1878" s="1" t="s">
        <v>84</v>
      </c>
      <c r="C1878" s="1" t="s">
        <v>279</v>
      </c>
      <c r="D1878" s="1" t="str">
        <f t="shared" si="29"/>
        <v>D84A</v>
      </c>
      <c r="E1878" s="1" t="s">
        <v>478</v>
      </c>
      <c r="F1878" s="1" t="s">
        <v>479</v>
      </c>
    </row>
    <row r="1879" spans="1:6" ht="15" customHeight="1" x14ac:dyDescent="0.35">
      <c r="A1879" s="7" t="s">
        <v>85</v>
      </c>
      <c r="B1879" s="7" t="s">
        <v>86</v>
      </c>
      <c r="C1879" s="7" t="s">
        <v>85</v>
      </c>
      <c r="D1879" s="7" t="str">
        <f t="shared" si="29"/>
        <v>3028S</v>
      </c>
      <c r="E1879" s="7" t="s">
        <v>376</v>
      </c>
      <c r="F1879" s="7" t="s">
        <v>377</v>
      </c>
    </row>
    <row r="1880" spans="1:6" ht="15" customHeight="1" x14ac:dyDescent="0.35">
      <c r="A1880" s="7" t="s">
        <v>85</v>
      </c>
      <c r="B1880" s="7" t="s">
        <v>86</v>
      </c>
      <c r="C1880" s="7" t="s">
        <v>85</v>
      </c>
      <c r="D1880" s="7" t="str">
        <f t="shared" si="29"/>
        <v>3028S</v>
      </c>
      <c r="E1880" s="7" t="s">
        <v>374</v>
      </c>
      <c r="F1880" s="7" t="s">
        <v>375</v>
      </c>
    </row>
    <row r="1881" spans="1:6" ht="15" customHeight="1" x14ac:dyDescent="0.35">
      <c r="A1881" s="7" t="s">
        <v>85</v>
      </c>
      <c r="B1881" s="7" t="s">
        <v>86</v>
      </c>
      <c r="C1881" s="7" t="s">
        <v>85</v>
      </c>
      <c r="D1881" s="7" t="str">
        <f t="shared" si="29"/>
        <v>3028S</v>
      </c>
      <c r="E1881" s="7" t="s">
        <v>372</v>
      </c>
      <c r="F1881" s="7" t="s">
        <v>373</v>
      </c>
    </row>
    <row r="1882" spans="1:6" ht="15" customHeight="1" x14ac:dyDescent="0.35">
      <c r="A1882" s="7" t="s">
        <v>85</v>
      </c>
      <c r="B1882" s="7" t="s">
        <v>86</v>
      </c>
      <c r="C1882" s="7" t="s">
        <v>85</v>
      </c>
      <c r="D1882" s="7" t="str">
        <f t="shared" si="29"/>
        <v>3028S</v>
      </c>
      <c r="E1882" s="7" t="s">
        <v>370</v>
      </c>
      <c r="F1882" s="7" t="s">
        <v>371</v>
      </c>
    </row>
    <row r="1883" spans="1:6" ht="15" customHeight="1" x14ac:dyDescent="0.35">
      <c r="A1883" s="7" t="s">
        <v>85</v>
      </c>
      <c r="B1883" s="7" t="s">
        <v>86</v>
      </c>
      <c r="C1883" s="7" t="s">
        <v>85</v>
      </c>
      <c r="D1883" s="7" t="str">
        <f t="shared" si="29"/>
        <v>3028S</v>
      </c>
      <c r="E1883" s="7" t="s">
        <v>368</v>
      </c>
      <c r="F1883" s="7" t="s">
        <v>369</v>
      </c>
    </row>
    <row r="1884" spans="1:6" ht="15" customHeight="1" x14ac:dyDescent="0.35">
      <c r="A1884" s="7" t="s">
        <v>85</v>
      </c>
      <c r="B1884" s="7" t="s">
        <v>86</v>
      </c>
      <c r="C1884" s="7" t="s">
        <v>85</v>
      </c>
      <c r="D1884" s="7" t="str">
        <f t="shared" si="29"/>
        <v>3028S</v>
      </c>
      <c r="E1884" s="7" t="s">
        <v>366</v>
      </c>
      <c r="F1884" s="7" t="s">
        <v>367</v>
      </c>
    </row>
    <row r="1885" spans="1:6" ht="15" customHeight="1" x14ac:dyDescent="0.35">
      <c r="A1885" s="7" t="s">
        <v>85</v>
      </c>
      <c r="B1885" s="7" t="s">
        <v>86</v>
      </c>
      <c r="C1885" s="7" t="s">
        <v>85</v>
      </c>
      <c r="D1885" s="7" t="str">
        <f t="shared" si="29"/>
        <v>3028S</v>
      </c>
      <c r="E1885" s="7" t="s">
        <v>364</v>
      </c>
      <c r="F1885" s="7" t="s">
        <v>365</v>
      </c>
    </row>
    <row r="1886" spans="1:6" ht="15" customHeight="1" x14ac:dyDescent="0.35">
      <c r="A1886" s="7" t="s">
        <v>85</v>
      </c>
      <c r="B1886" s="7" t="s">
        <v>86</v>
      </c>
      <c r="C1886" s="7" t="s">
        <v>85</v>
      </c>
      <c r="D1886" s="7" t="str">
        <f t="shared" si="29"/>
        <v>3028S</v>
      </c>
      <c r="E1886" s="7" t="s">
        <v>362</v>
      </c>
      <c r="F1886" s="7" t="s">
        <v>363</v>
      </c>
    </row>
    <row r="1887" spans="1:6" ht="15" customHeight="1" x14ac:dyDescent="0.35">
      <c r="A1887" s="7" t="s">
        <v>85</v>
      </c>
      <c r="B1887" s="7" t="s">
        <v>86</v>
      </c>
      <c r="C1887" s="7" t="s">
        <v>85</v>
      </c>
      <c r="D1887" s="7" t="str">
        <f t="shared" si="29"/>
        <v>3028S</v>
      </c>
      <c r="E1887" s="7" t="s">
        <v>360</v>
      </c>
      <c r="F1887" s="7" t="s">
        <v>361</v>
      </c>
    </row>
    <row r="1888" spans="1:6" ht="15" customHeight="1" x14ac:dyDescent="0.35">
      <c r="A1888" s="7" t="s">
        <v>85</v>
      </c>
      <c r="B1888" s="7" t="s">
        <v>86</v>
      </c>
      <c r="C1888" s="7" t="s">
        <v>85</v>
      </c>
      <c r="D1888" s="7" t="str">
        <f t="shared" si="29"/>
        <v>3028S</v>
      </c>
      <c r="E1888" s="7" t="s">
        <v>358</v>
      </c>
      <c r="F1888" s="7" t="s">
        <v>359</v>
      </c>
    </row>
    <row r="1889" spans="1:6" ht="15" customHeight="1" x14ac:dyDescent="0.35">
      <c r="A1889" s="7" t="s">
        <v>85</v>
      </c>
      <c r="B1889" s="7" t="s">
        <v>86</v>
      </c>
      <c r="C1889" s="7" t="s">
        <v>85</v>
      </c>
      <c r="D1889" s="7" t="str">
        <f t="shared" si="29"/>
        <v>3028S</v>
      </c>
      <c r="E1889" s="7" t="s">
        <v>356</v>
      </c>
      <c r="F1889" s="7" t="s">
        <v>357</v>
      </c>
    </row>
    <row r="1890" spans="1:6" ht="15" customHeight="1" x14ac:dyDescent="0.35">
      <c r="A1890" s="7" t="s">
        <v>85</v>
      </c>
      <c r="B1890" s="7" t="s">
        <v>86</v>
      </c>
      <c r="C1890" s="7" t="s">
        <v>85</v>
      </c>
      <c r="D1890" s="7" t="str">
        <f t="shared" si="29"/>
        <v>3028S</v>
      </c>
      <c r="E1890" s="7" t="s">
        <v>354</v>
      </c>
      <c r="F1890" s="7" t="s">
        <v>355</v>
      </c>
    </row>
    <row r="1891" spans="1:6" ht="15" customHeight="1" x14ac:dyDescent="0.35">
      <c r="A1891" s="7" t="s">
        <v>85</v>
      </c>
      <c r="B1891" s="7" t="s">
        <v>86</v>
      </c>
      <c r="C1891" s="7" t="s">
        <v>85</v>
      </c>
      <c r="D1891" s="7" t="str">
        <f t="shared" si="29"/>
        <v>3028S</v>
      </c>
      <c r="E1891" s="7" t="s">
        <v>352</v>
      </c>
      <c r="F1891" s="7" t="s">
        <v>353</v>
      </c>
    </row>
    <row r="1892" spans="1:6" ht="15" customHeight="1" x14ac:dyDescent="0.35">
      <c r="A1892" s="7" t="s">
        <v>85</v>
      </c>
      <c r="B1892" s="7" t="s">
        <v>86</v>
      </c>
      <c r="C1892" s="7" t="s">
        <v>85</v>
      </c>
      <c r="D1892" s="7" t="str">
        <f t="shared" si="29"/>
        <v>3028S</v>
      </c>
      <c r="E1892" s="7" t="s">
        <v>350</v>
      </c>
      <c r="F1892" s="7" t="s">
        <v>351</v>
      </c>
    </row>
    <row r="1893" spans="1:6" ht="15" customHeight="1" x14ac:dyDescent="0.35">
      <c r="A1893" s="7" t="s">
        <v>85</v>
      </c>
      <c r="B1893" s="7" t="s">
        <v>86</v>
      </c>
      <c r="C1893" s="7" t="s">
        <v>85</v>
      </c>
      <c r="D1893" s="7" t="str">
        <f t="shared" si="29"/>
        <v>3028S</v>
      </c>
      <c r="E1893" s="7" t="s">
        <v>348</v>
      </c>
      <c r="F1893" s="7" t="s">
        <v>349</v>
      </c>
    </row>
    <row r="1894" spans="1:6" ht="15" customHeight="1" x14ac:dyDescent="0.35">
      <c r="A1894" s="7" t="s">
        <v>87</v>
      </c>
      <c r="B1894" s="7" t="s">
        <v>88</v>
      </c>
      <c r="C1894" s="7" t="s">
        <v>87</v>
      </c>
      <c r="D1894" s="7" t="str">
        <f t="shared" si="29"/>
        <v>3034Y</v>
      </c>
      <c r="E1894" s="7" t="s">
        <v>294</v>
      </c>
      <c r="F1894" s="7" t="s">
        <v>295</v>
      </c>
    </row>
    <row r="1895" spans="1:6" ht="15" customHeight="1" x14ac:dyDescent="0.35">
      <c r="A1895" s="7" t="s">
        <v>87</v>
      </c>
      <c r="B1895" s="7" t="s">
        <v>88</v>
      </c>
      <c r="C1895" s="7" t="s">
        <v>87</v>
      </c>
      <c r="D1895" s="7" t="str">
        <f t="shared" si="29"/>
        <v>3034Y</v>
      </c>
      <c r="E1895" s="7" t="s">
        <v>292</v>
      </c>
      <c r="F1895" s="7" t="s">
        <v>293</v>
      </c>
    </row>
    <row r="1896" spans="1:6" ht="15" customHeight="1" x14ac:dyDescent="0.35">
      <c r="A1896" s="7" t="s">
        <v>87</v>
      </c>
      <c r="B1896" s="7" t="s">
        <v>88</v>
      </c>
      <c r="C1896" s="7" t="s">
        <v>87</v>
      </c>
      <c r="D1896" s="7" t="str">
        <f t="shared" si="29"/>
        <v>3034Y</v>
      </c>
      <c r="E1896" s="7" t="s">
        <v>290</v>
      </c>
      <c r="F1896" s="7" t="s">
        <v>291</v>
      </c>
    </row>
    <row r="1897" spans="1:6" ht="15" customHeight="1" x14ac:dyDescent="0.35">
      <c r="A1897" s="7" t="s">
        <v>87</v>
      </c>
      <c r="B1897" s="7" t="s">
        <v>88</v>
      </c>
      <c r="C1897" s="7" t="s">
        <v>87</v>
      </c>
      <c r="D1897" s="7" t="str">
        <f t="shared" si="29"/>
        <v>3034Y</v>
      </c>
      <c r="E1897" s="7" t="s">
        <v>288</v>
      </c>
      <c r="F1897" s="7" t="s">
        <v>289</v>
      </c>
    </row>
    <row r="1898" spans="1:6" ht="15" customHeight="1" x14ac:dyDescent="0.35">
      <c r="A1898" s="7" t="s">
        <v>87</v>
      </c>
      <c r="B1898" s="7" t="s">
        <v>88</v>
      </c>
      <c r="C1898" s="7" t="s">
        <v>87</v>
      </c>
      <c r="D1898" s="7" t="str">
        <f t="shared" si="29"/>
        <v>3034Y</v>
      </c>
      <c r="E1898" s="7" t="s">
        <v>286</v>
      </c>
      <c r="F1898" s="7" t="s">
        <v>287</v>
      </c>
    </row>
    <row r="1899" spans="1:6" ht="15" customHeight="1" x14ac:dyDescent="0.35">
      <c r="A1899" s="7" t="s">
        <v>87</v>
      </c>
      <c r="B1899" s="7" t="s">
        <v>88</v>
      </c>
      <c r="C1899" s="7" t="s">
        <v>87</v>
      </c>
      <c r="D1899" s="7" t="str">
        <f t="shared" si="29"/>
        <v>3034Y</v>
      </c>
      <c r="E1899" s="7" t="s">
        <v>284</v>
      </c>
      <c r="F1899" s="7" t="s">
        <v>285</v>
      </c>
    </row>
    <row r="1900" spans="1:6" ht="15" customHeight="1" x14ac:dyDescent="0.35">
      <c r="A1900" s="4" t="s">
        <v>53</v>
      </c>
      <c r="B1900" s="4" t="s">
        <v>54</v>
      </c>
      <c r="C1900" s="4"/>
      <c r="D1900" s="4" t="str">
        <f t="shared" si="29"/>
        <v>-xXx-</v>
      </c>
      <c r="E1900" s="4" t="s">
        <v>3271</v>
      </c>
      <c r="F1900" s="4" t="s">
        <v>3272</v>
      </c>
    </row>
    <row r="1901" spans="1:6" ht="15" customHeight="1" x14ac:dyDescent="0.35">
      <c r="A1901" s="4" t="s">
        <v>53</v>
      </c>
      <c r="B1901" s="4" t="s">
        <v>54</v>
      </c>
      <c r="C1901" s="4"/>
      <c r="D1901" s="4" t="str">
        <f t="shared" si="29"/>
        <v>-xXx-</v>
      </c>
      <c r="E1901" s="4" t="s">
        <v>3269</v>
      </c>
      <c r="F1901" s="4" t="s">
        <v>3270</v>
      </c>
    </row>
    <row r="1902" spans="1:6" ht="15" customHeight="1" x14ac:dyDescent="0.35">
      <c r="A1902" s="4" t="s">
        <v>75</v>
      </c>
      <c r="B1902" s="4" t="s">
        <v>76</v>
      </c>
      <c r="C1902" s="4"/>
      <c r="D1902" s="4" t="str">
        <f t="shared" si="29"/>
        <v>-xXx-</v>
      </c>
      <c r="E1902" s="4" t="s">
        <v>1759</v>
      </c>
      <c r="F1902" s="4" t="s">
        <v>1760</v>
      </c>
    </row>
    <row r="1903" spans="1:6" ht="15" customHeight="1" x14ac:dyDescent="0.35">
      <c r="A1903" s="4" t="s">
        <v>75</v>
      </c>
      <c r="B1903" s="4" t="s">
        <v>76</v>
      </c>
      <c r="C1903" s="4"/>
      <c r="D1903" s="4" t="str">
        <f t="shared" si="29"/>
        <v>-xXx-</v>
      </c>
      <c r="E1903" s="4" t="s">
        <v>1757</v>
      </c>
      <c r="F1903" s="4" t="s">
        <v>1758</v>
      </c>
    </row>
    <row r="1904" spans="1:6" ht="15" customHeight="1" x14ac:dyDescent="0.35">
      <c r="A1904" s="4" t="s">
        <v>75</v>
      </c>
      <c r="B1904" s="4" t="s">
        <v>76</v>
      </c>
      <c r="C1904" s="4"/>
      <c r="D1904" s="4" t="str">
        <f t="shared" si="29"/>
        <v>-xXx-</v>
      </c>
      <c r="E1904" s="4" t="s">
        <v>1755</v>
      </c>
      <c r="F1904" s="4" t="s">
        <v>1756</v>
      </c>
    </row>
    <row r="1905" spans="1:6" ht="15" customHeight="1" x14ac:dyDescent="0.35">
      <c r="A1905" s="4" t="s">
        <v>75</v>
      </c>
      <c r="B1905" s="4" t="s">
        <v>76</v>
      </c>
      <c r="C1905" s="4"/>
      <c r="D1905" s="4" t="str">
        <f t="shared" si="29"/>
        <v>-xXx-</v>
      </c>
      <c r="E1905" s="4" t="s">
        <v>1753</v>
      </c>
      <c r="F1905" s="4" t="s">
        <v>1754</v>
      </c>
    </row>
    <row r="1906" spans="1:6" ht="15" customHeight="1" x14ac:dyDescent="0.35">
      <c r="A1906" s="4" t="s">
        <v>75</v>
      </c>
      <c r="B1906" s="4" t="s">
        <v>76</v>
      </c>
      <c r="C1906" s="4"/>
      <c r="D1906" s="4" t="str">
        <f t="shared" si="29"/>
        <v>-xXx-</v>
      </c>
      <c r="E1906" s="4" t="s">
        <v>1751</v>
      </c>
      <c r="F1906" s="4" t="s">
        <v>1752</v>
      </c>
    </row>
    <row r="1907" spans="1:6" ht="15" customHeight="1" x14ac:dyDescent="0.35">
      <c r="A1907" s="4" t="s">
        <v>75</v>
      </c>
      <c r="B1907" s="4" t="s">
        <v>76</v>
      </c>
      <c r="C1907" s="4"/>
      <c r="D1907" s="4" t="str">
        <f t="shared" si="29"/>
        <v>-xXx-</v>
      </c>
      <c r="E1907" s="4" t="s">
        <v>1749</v>
      </c>
      <c r="F1907" s="4" t="s">
        <v>1750</v>
      </c>
    </row>
    <row r="1908" spans="1:6" ht="15" customHeight="1" x14ac:dyDescent="0.35">
      <c r="A1908" s="4" t="s">
        <v>75</v>
      </c>
      <c r="B1908" s="4" t="s">
        <v>76</v>
      </c>
      <c r="C1908" s="4"/>
      <c r="D1908" s="4" t="str">
        <f t="shared" si="29"/>
        <v>-xXx-</v>
      </c>
      <c r="E1908" s="4" t="s">
        <v>1747</v>
      </c>
      <c r="F1908" s="4" t="s">
        <v>1748</v>
      </c>
    </row>
    <row r="1909" spans="1:6" ht="15" customHeight="1" x14ac:dyDescent="0.35">
      <c r="A1909" s="4" t="s">
        <v>75</v>
      </c>
      <c r="B1909" s="4" t="s">
        <v>76</v>
      </c>
      <c r="C1909" s="4"/>
      <c r="D1909" s="4" t="str">
        <f t="shared" si="29"/>
        <v>-xXx-</v>
      </c>
      <c r="E1909" s="4" t="s">
        <v>1745</v>
      </c>
      <c r="F1909" s="4" t="s">
        <v>1746</v>
      </c>
    </row>
    <row r="1910" spans="1:6" ht="15" customHeight="1" x14ac:dyDescent="0.35">
      <c r="A1910" s="4" t="s">
        <v>75</v>
      </c>
      <c r="B1910" s="4" t="s">
        <v>76</v>
      </c>
      <c r="C1910" s="4"/>
      <c r="D1910" s="4" t="str">
        <f t="shared" si="29"/>
        <v>-xXx-</v>
      </c>
      <c r="E1910" s="4" t="s">
        <v>1743</v>
      </c>
      <c r="F1910" s="4" t="s">
        <v>1744</v>
      </c>
    </row>
    <row r="1911" spans="1:6" ht="15" customHeight="1" x14ac:dyDescent="0.35">
      <c r="A1911" s="4" t="s">
        <v>75</v>
      </c>
      <c r="B1911" s="4" t="s">
        <v>76</v>
      </c>
      <c r="C1911" s="4"/>
      <c r="D1911" s="4" t="str">
        <f t="shared" si="29"/>
        <v>-xXx-</v>
      </c>
      <c r="E1911" s="4" t="s">
        <v>1741</v>
      </c>
      <c r="F1911" s="4" t="s">
        <v>1742</v>
      </c>
    </row>
    <row r="1912" spans="1:6" ht="15" customHeight="1" x14ac:dyDescent="0.35">
      <c r="A1912" s="4" t="s">
        <v>75</v>
      </c>
      <c r="B1912" s="4" t="s">
        <v>76</v>
      </c>
      <c r="C1912" s="4"/>
      <c r="D1912" s="4" t="str">
        <f t="shared" si="29"/>
        <v>-xXx-</v>
      </c>
      <c r="E1912" s="4" t="s">
        <v>1739</v>
      </c>
      <c r="F1912" s="4" t="s">
        <v>1740</v>
      </c>
    </row>
    <row r="1913" spans="1:6" ht="15" customHeight="1" x14ac:dyDescent="0.35">
      <c r="A1913" s="4" t="s">
        <v>75</v>
      </c>
      <c r="B1913" s="4" t="s">
        <v>76</v>
      </c>
      <c r="C1913" s="4"/>
      <c r="D1913" s="4" t="str">
        <f t="shared" si="29"/>
        <v>-xXx-</v>
      </c>
      <c r="E1913" s="4" t="s">
        <v>1737</v>
      </c>
      <c r="F1913" s="4" t="s">
        <v>1738</v>
      </c>
    </row>
    <row r="1914" spans="1:6" ht="15" customHeight="1" x14ac:dyDescent="0.35">
      <c r="A1914" s="4" t="s">
        <v>75</v>
      </c>
      <c r="B1914" s="4" t="s">
        <v>76</v>
      </c>
      <c r="C1914" s="4"/>
      <c r="D1914" s="4" t="str">
        <f t="shared" si="29"/>
        <v>-xXx-</v>
      </c>
      <c r="E1914" s="4" t="s">
        <v>1735</v>
      </c>
      <c r="F1914" s="4" t="s">
        <v>1736</v>
      </c>
    </row>
    <row r="1915" spans="1:6" ht="15" customHeight="1" x14ac:dyDescent="0.35">
      <c r="A1915" s="4" t="s">
        <v>75</v>
      </c>
      <c r="B1915" s="4" t="s">
        <v>76</v>
      </c>
      <c r="C1915" s="4"/>
      <c r="D1915" s="4" t="str">
        <f t="shared" si="29"/>
        <v>-xXx-</v>
      </c>
      <c r="E1915" s="4" t="s">
        <v>1733</v>
      </c>
      <c r="F1915" s="4" t="s">
        <v>1734</v>
      </c>
    </row>
    <row r="1916" spans="1:6" ht="15" customHeight="1" x14ac:dyDescent="0.35">
      <c r="A1916" s="4" t="s">
        <v>75</v>
      </c>
      <c r="B1916" s="4" t="s">
        <v>76</v>
      </c>
      <c r="C1916" s="4"/>
      <c r="D1916" s="4" t="str">
        <f t="shared" si="29"/>
        <v>-xXx-</v>
      </c>
      <c r="E1916" s="4" t="s">
        <v>1731</v>
      </c>
      <c r="F1916" s="4" t="s">
        <v>1732</v>
      </c>
    </row>
    <row r="1917" spans="1:6" ht="15" customHeight="1" x14ac:dyDescent="0.35">
      <c r="A1917" s="4" t="s">
        <v>75</v>
      </c>
      <c r="B1917" s="4" t="s">
        <v>76</v>
      </c>
      <c r="C1917" s="4"/>
      <c r="D1917" s="4" t="str">
        <f t="shared" si="29"/>
        <v>-xXx-</v>
      </c>
      <c r="E1917" s="4" t="s">
        <v>1729</v>
      </c>
      <c r="F1917" s="4" t="s">
        <v>1730</v>
      </c>
    </row>
    <row r="1918" spans="1:6" ht="15" customHeight="1" x14ac:dyDescent="0.35">
      <c r="A1918" s="4" t="s">
        <v>75</v>
      </c>
      <c r="B1918" s="4" t="s">
        <v>76</v>
      </c>
      <c r="C1918" s="4"/>
      <c r="D1918" s="4" t="str">
        <f t="shared" si="29"/>
        <v>-xXx-</v>
      </c>
      <c r="E1918" s="4" t="s">
        <v>1727</v>
      </c>
      <c r="F1918" s="4" t="s">
        <v>1728</v>
      </c>
    </row>
    <row r="1919" spans="1:6" ht="15" customHeight="1" x14ac:dyDescent="0.35">
      <c r="A1919" s="4" t="s">
        <v>75</v>
      </c>
      <c r="B1919" s="4" t="s">
        <v>76</v>
      </c>
      <c r="C1919" s="4"/>
      <c r="D1919" s="4" t="str">
        <f t="shared" si="29"/>
        <v>-xXx-</v>
      </c>
      <c r="E1919" s="4" t="s">
        <v>1725</v>
      </c>
      <c r="F1919" s="4" t="s">
        <v>1726</v>
      </c>
    </row>
    <row r="1920" spans="1:6" ht="15" customHeight="1" x14ac:dyDescent="0.35">
      <c r="A1920" s="4" t="s">
        <v>75</v>
      </c>
      <c r="B1920" s="4" t="s">
        <v>76</v>
      </c>
      <c r="C1920" s="4"/>
      <c r="D1920" s="4" t="str">
        <f t="shared" si="29"/>
        <v>-xXx-</v>
      </c>
      <c r="E1920" s="4" t="s">
        <v>1723</v>
      </c>
      <c r="F1920" s="4" t="s">
        <v>1724</v>
      </c>
    </row>
    <row r="1921" spans="1:6" ht="15" customHeight="1" x14ac:dyDescent="0.35">
      <c r="A1921" s="4" t="s">
        <v>75</v>
      </c>
      <c r="B1921" s="4" t="s">
        <v>76</v>
      </c>
      <c r="C1921" s="4"/>
      <c r="D1921" s="4" t="str">
        <f t="shared" ref="D1921:D1924" si="30">_xlfn.IFNA(VLOOKUP(C1921,Rec_Comités,2,FALSE),"-xXx-")</f>
        <v>-xXx-</v>
      </c>
      <c r="E1921" s="4" t="s">
        <v>1721</v>
      </c>
      <c r="F1921" s="4" t="s">
        <v>1722</v>
      </c>
    </row>
    <row r="1922" spans="1:6" ht="15" customHeight="1" x14ac:dyDescent="0.35">
      <c r="A1922" s="4" t="s">
        <v>75</v>
      </c>
      <c r="B1922" s="4" t="s">
        <v>76</v>
      </c>
      <c r="C1922" s="4"/>
      <c r="D1922" s="4" t="str">
        <f t="shared" si="30"/>
        <v>-xXx-</v>
      </c>
      <c r="E1922" s="4" t="s">
        <v>1719</v>
      </c>
      <c r="F1922" s="4" t="s">
        <v>1720</v>
      </c>
    </row>
    <row r="1923" spans="1:6" ht="15" customHeight="1" x14ac:dyDescent="0.35">
      <c r="A1923" s="4" t="s">
        <v>75</v>
      </c>
      <c r="B1923" s="4" t="s">
        <v>76</v>
      </c>
      <c r="C1923" s="4"/>
      <c r="D1923" s="4" t="str">
        <f t="shared" si="30"/>
        <v>-xXx-</v>
      </c>
      <c r="E1923" s="4" t="s">
        <v>1717</v>
      </c>
      <c r="F1923" s="4" t="s">
        <v>1718</v>
      </c>
    </row>
    <row r="1924" spans="1:6" ht="15" customHeight="1" x14ac:dyDescent="0.35">
      <c r="A1924" s="4" t="s">
        <v>75</v>
      </c>
      <c r="B1924" s="4" t="s">
        <v>76</v>
      </c>
      <c r="C1924" s="4"/>
      <c r="D1924" s="4" t="str">
        <f t="shared" si="30"/>
        <v>-xXx-</v>
      </c>
      <c r="E1924" s="4" t="s">
        <v>1715</v>
      </c>
      <c r="F1924" s="4" t="s">
        <v>1716</v>
      </c>
    </row>
  </sheetData>
  <sheetProtection algorithmName="SHA-512" hashValue="pAUkwOiR1NqPNS7bmhPb7Z/5baJKzPekGmx5oaRWC1mcl0u0xXxfz5n2LFiZMiPq6FOJxAgYbd50CzjNoTpong==" saltValue="s9Bkmdd8HJsVlMnYC1PNmg==" spinCount="100000" sheet="1" objects="1" scenarios="1" selectLockedCells="1" selectUnlockedCells="1"/>
  <sortState xmlns:xlrd2="http://schemas.microsoft.com/office/spreadsheetml/2017/richdata2" ref="A1:F1924">
    <sortCondition ref="A1:A1924"/>
    <sortCondition ref="C1:C1924"/>
    <sortCondition ref="E1:E1924"/>
  </sortState>
  <pageMargins left="0.196850393700787" right="0" top="0.196850393700787" bottom="0.40625196850393702" header="0.196850393700787" footer="0"/>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RefAutres"/>
  <dimension ref="A1:A15"/>
  <sheetViews>
    <sheetView workbookViewId="0"/>
  </sheetViews>
  <sheetFormatPr baseColWidth="10" defaultColWidth="9.1796875" defaultRowHeight="14.5" x14ac:dyDescent="0.35"/>
  <sheetData>
    <row r="1" spans="1:1" x14ac:dyDescent="0.35">
      <c r="A1" s="21" t="s">
        <v>4188</v>
      </c>
    </row>
    <row r="2" spans="1:1" x14ac:dyDescent="0.35">
      <c r="A2" t="s">
        <v>4137</v>
      </c>
    </row>
    <row r="3" spans="1:1" x14ac:dyDescent="0.35">
      <c r="A3" t="s">
        <v>4136</v>
      </c>
    </row>
    <row r="4" spans="1:1" x14ac:dyDescent="0.35">
      <c r="A4" t="s">
        <v>4138</v>
      </c>
    </row>
    <row r="5" spans="1:1" x14ac:dyDescent="0.35">
      <c r="A5" t="s">
        <v>4139</v>
      </c>
    </row>
    <row r="6" spans="1:1" x14ac:dyDescent="0.35">
      <c r="A6" t="s">
        <v>4140</v>
      </c>
    </row>
    <row r="8" spans="1:1" x14ac:dyDescent="0.35">
      <c r="A8" s="21" t="s">
        <v>4187</v>
      </c>
    </row>
    <row r="9" spans="1:1" x14ac:dyDescent="0.35">
      <c r="A9" t="s">
        <v>4160</v>
      </c>
    </row>
    <row r="10" spans="1:1" x14ac:dyDescent="0.35">
      <c r="A10" t="s">
        <v>4161</v>
      </c>
    </row>
    <row r="11" spans="1:1" x14ac:dyDescent="0.35">
      <c r="A11" t="s">
        <v>4162</v>
      </c>
    </row>
    <row r="13" spans="1:1" x14ac:dyDescent="0.35">
      <c r="A13" s="21" t="s">
        <v>4189</v>
      </c>
    </row>
    <row r="14" spans="1:1" x14ac:dyDescent="0.35">
      <c r="A14" t="s">
        <v>4190</v>
      </c>
    </row>
    <row r="15" spans="1:1" x14ac:dyDescent="0.35">
      <c r="A15" t="s">
        <v>4191</v>
      </c>
    </row>
  </sheetData>
  <sheetProtection algorithmName="SHA-512" hashValue="st/Oe6MqClFkOKzwAue+/UqL8pLbfYNsA4JVZqid+qSLTW0ILsufeKoscY2+JDZ3/EXlBg9D1u96/KUGzd6ppQ==" saltValue="fDF4TNOi0pdYSD7cp3s57Q==" spinCount="100000" sheet="1" objects="1" scenarios="1" selectLockedCells="1" selectUn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193BFDC18215340BE9F5E8A597E943D" ma:contentTypeVersion="17" ma:contentTypeDescription="Crée un document." ma:contentTypeScope="" ma:versionID="5b3bf6987e15a4321fe2e585416419be">
  <xsd:schema xmlns:xsd="http://www.w3.org/2001/XMLSchema" xmlns:xs="http://www.w3.org/2001/XMLSchema" xmlns:p="http://schemas.microsoft.com/office/2006/metadata/properties" xmlns:ns3="790fc893-aae2-4f31-a16c-0119b4f600b4" xmlns:ns4="3f8485ab-26f4-4287-ba96-5517e758d346" targetNamespace="http://schemas.microsoft.com/office/2006/metadata/properties" ma:root="true" ma:fieldsID="2513e4e165f6a631a76b07b3b2c0d02f" ns3:_="" ns4:_="">
    <xsd:import namespace="790fc893-aae2-4f31-a16c-0119b4f600b4"/>
    <xsd:import namespace="3f8485ab-26f4-4287-ba96-5517e758d34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LengthInSecond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0fc893-aae2-4f31-a16c-0119b4f600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f8485ab-26f4-4287-ba96-5517e758d346"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element name="SharingHintHash" ma:index="20"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790fc893-aae2-4f31-a16c-0119b4f600b4" xsi:nil="true"/>
  </documentManagement>
</p:properties>
</file>

<file path=customXml/itemProps1.xml><?xml version="1.0" encoding="utf-8"?>
<ds:datastoreItem xmlns:ds="http://schemas.openxmlformats.org/officeDocument/2006/customXml" ds:itemID="{0AA9085F-965F-44EB-8E5B-3286341A1C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0fc893-aae2-4f31-a16c-0119b4f600b4"/>
    <ds:schemaRef ds:uri="3f8485ab-26f4-4287-ba96-5517e758d3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951354-9203-4872-9909-C3A005BAFD69}">
  <ds:schemaRefs>
    <ds:schemaRef ds:uri="http://schemas.microsoft.com/sharepoint/v3/contenttype/forms"/>
  </ds:schemaRefs>
</ds:datastoreItem>
</file>

<file path=customXml/itemProps3.xml><?xml version="1.0" encoding="utf-8"?>
<ds:datastoreItem xmlns:ds="http://schemas.openxmlformats.org/officeDocument/2006/customXml" ds:itemID="{F0251B7A-C240-4E2C-8392-A69DA49B8ED4}">
  <ds:schemaRefs>
    <ds:schemaRef ds:uri="http://schemas.microsoft.com/office/2006/metadata/properties"/>
    <ds:schemaRef ds:uri="http://schemas.microsoft.com/office/infopath/2007/PartnerControls"/>
    <ds:schemaRef ds:uri="790fc893-aae2-4f31-a16c-0119b4f600b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149</vt:i4>
      </vt:variant>
    </vt:vector>
  </HeadingPairs>
  <TitlesOfParts>
    <vt:vector size="153" baseType="lpstr">
      <vt:lpstr>Présentation</vt:lpstr>
      <vt:lpstr>1. Fiche d'Identité du Club</vt:lpstr>
      <vt:lpstr>2. Grille d'Autoévaluation</vt:lpstr>
      <vt:lpstr>3.Pièces Justificatives</vt:lpstr>
      <vt:lpstr>Présentation!Arbitres</vt:lpstr>
      <vt:lpstr>Arbitres</vt:lpstr>
      <vt:lpstr>COM_3025N</vt:lpstr>
      <vt:lpstr>COM_3026P</vt:lpstr>
      <vt:lpstr>COM_3027R</vt:lpstr>
      <vt:lpstr>COM_3028S</vt:lpstr>
      <vt:lpstr>COM_3032W</vt:lpstr>
      <vt:lpstr>COM_3033X</vt:lpstr>
      <vt:lpstr>COM_3034Y</vt:lpstr>
      <vt:lpstr>COM_D01A</vt:lpstr>
      <vt:lpstr>COM_D02A</vt:lpstr>
      <vt:lpstr>COM_D03A</vt:lpstr>
      <vt:lpstr>COM_D04A</vt:lpstr>
      <vt:lpstr>COM_D05A</vt:lpstr>
      <vt:lpstr>COM_D06A</vt:lpstr>
      <vt:lpstr>COM_D07A</vt:lpstr>
      <vt:lpstr>COM_D08A</vt:lpstr>
      <vt:lpstr>COM_D09A</vt:lpstr>
      <vt:lpstr>COM_D10A</vt:lpstr>
      <vt:lpstr>COM_D11A</vt:lpstr>
      <vt:lpstr>COM_D12A</vt:lpstr>
      <vt:lpstr>COM_D13A</vt:lpstr>
      <vt:lpstr>COM_D14A</vt:lpstr>
      <vt:lpstr>COM_D15A</vt:lpstr>
      <vt:lpstr>COM_D16A</vt:lpstr>
      <vt:lpstr>COM_D17A</vt:lpstr>
      <vt:lpstr>COM_D18A</vt:lpstr>
      <vt:lpstr>COM_D19A</vt:lpstr>
      <vt:lpstr>COM_D21A</vt:lpstr>
      <vt:lpstr>COM_D22A</vt:lpstr>
      <vt:lpstr>COM_D23A</vt:lpstr>
      <vt:lpstr>COM_D24A</vt:lpstr>
      <vt:lpstr>COM_D25A</vt:lpstr>
      <vt:lpstr>COM_D26A</vt:lpstr>
      <vt:lpstr>COM_D27A</vt:lpstr>
      <vt:lpstr>COM_D28A</vt:lpstr>
      <vt:lpstr>COM_D29A</vt:lpstr>
      <vt:lpstr>COM_D2AA</vt:lpstr>
      <vt:lpstr>COM_D2BA</vt:lpstr>
      <vt:lpstr>COM_D30A</vt:lpstr>
      <vt:lpstr>COM_D31A</vt:lpstr>
      <vt:lpstr>COM_D32A</vt:lpstr>
      <vt:lpstr>COM_D33A</vt:lpstr>
      <vt:lpstr>COM_D34A</vt:lpstr>
      <vt:lpstr>COM_D35A</vt:lpstr>
      <vt:lpstr>COM_D36A</vt:lpstr>
      <vt:lpstr>COM_D37A</vt:lpstr>
      <vt:lpstr>COM_D38A</vt:lpstr>
      <vt:lpstr>COM_D39A</vt:lpstr>
      <vt:lpstr>COM_D40A</vt:lpstr>
      <vt:lpstr>COM_D41A</vt:lpstr>
      <vt:lpstr>COM_D42A</vt:lpstr>
      <vt:lpstr>COM_D43A</vt:lpstr>
      <vt:lpstr>COM_D44A</vt:lpstr>
      <vt:lpstr>COM_D45A</vt:lpstr>
      <vt:lpstr>COM_D46A</vt:lpstr>
      <vt:lpstr>COM_D47A</vt:lpstr>
      <vt:lpstr>COM_D48A</vt:lpstr>
      <vt:lpstr>COM_D49A</vt:lpstr>
      <vt:lpstr>COM_D50A</vt:lpstr>
      <vt:lpstr>COM_D51A</vt:lpstr>
      <vt:lpstr>COM_D52A</vt:lpstr>
      <vt:lpstr>COM_D53A</vt:lpstr>
      <vt:lpstr>COM_D54A</vt:lpstr>
      <vt:lpstr>COM_D55A</vt:lpstr>
      <vt:lpstr>COM_D56A</vt:lpstr>
      <vt:lpstr>COM_D57A</vt:lpstr>
      <vt:lpstr>COM_D58A</vt:lpstr>
      <vt:lpstr>COM_D59A</vt:lpstr>
      <vt:lpstr>COM_D60A</vt:lpstr>
      <vt:lpstr>COM_D61A</vt:lpstr>
      <vt:lpstr>COM_D62A</vt:lpstr>
      <vt:lpstr>COM_D63A</vt:lpstr>
      <vt:lpstr>COM_D64A</vt:lpstr>
      <vt:lpstr>COM_D65A</vt:lpstr>
      <vt:lpstr>COM_D66A</vt:lpstr>
      <vt:lpstr>COM_D67A</vt:lpstr>
      <vt:lpstr>COM_D68A</vt:lpstr>
      <vt:lpstr>COM_D69A</vt:lpstr>
      <vt:lpstr>COM_D70A</vt:lpstr>
      <vt:lpstr>COM_D71A</vt:lpstr>
      <vt:lpstr>COM_D72A</vt:lpstr>
      <vt:lpstr>COM_D73A</vt:lpstr>
      <vt:lpstr>COM_D74A</vt:lpstr>
      <vt:lpstr>COM_D75A</vt:lpstr>
      <vt:lpstr>COM_D76A</vt:lpstr>
      <vt:lpstr>COM_D77A</vt:lpstr>
      <vt:lpstr>COM_D78A</vt:lpstr>
      <vt:lpstr>COM_D79A</vt:lpstr>
      <vt:lpstr>COM_D80A</vt:lpstr>
      <vt:lpstr>COM_D81A</vt:lpstr>
      <vt:lpstr>COM_D82A</vt:lpstr>
      <vt:lpstr>COM_D83A</vt:lpstr>
      <vt:lpstr>COM_D84A</vt:lpstr>
      <vt:lpstr>COM_D85A</vt:lpstr>
      <vt:lpstr>COM_D86A</vt:lpstr>
      <vt:lpstr>COM_D87A</vt:lpstr>
      <vt:lpstr>COM_D88A</vt:lpstr>
      <vt:lpstr>COM_D89A</vt:lpstr>
      <vt:lpstr>COM_D90A</vt:lpstr>
      <vt:lpstr>COM_D91A</vt:lpstr>
      <vt:lpstr>COM_D92A</vt:lpstr>
      <vt:lpstr>COM_D93A</vt:lpstr>
      <vt:lpstr>COM_D94A</vt:lpstr>
      <vt:lpstr>COM_D95A</vt:lpstr>
      <vt:lpstr>Comités</vt:lpstr>
      <vt:lpstr>Présentation!Demande</vt:lpstr>
      <vt:lpstr>Demande</vt:lpstr>
      <vt:lpstr>'1. Fiche d''Identité du Club'!Impression_des_titres</vt:lpstr>
      <vt:lpstr>'2. Grille d''Autoévaluation'!Impression_des_titres</vt:lpstr>
      <vt:lpstr>'3.Pièces Justificatives'!Impression_des_titres</vt:lpstr>
      <vt:lpstr>LIG_2001A</vt:lpstr>
      <vt:lpstr>LIG_2002B</vt:lpstr>
      <vt:lpstr>LIG_2003C</vt:lpstr>
      <vt:lpstr>LIG_2004D</vt:lpstr>
      <vt:lpstr>LIG_2005E</vt:lpstr>
      <vt:lpstr>LIG_2006F</vt:lpstr>
      <vt:lpstr>LIG_2007G</vt:lpstr>
      <vt:lpstr>LIG_2008H</vt:lpstr>
      <vt:lpstr>LIG_2009J</vt:lpstr>
      <vt:lpstr>LIG_2010K</vt:lpstr>
      <vt:lpstr>LIG_2011L</vt:lpstr>
      <vt:lpstr>LIG_2012M</vt:lpstr>
      <vt:lpstr>LIG_2013N</vt:lpstr>
      <vt:lpstr>LIG_3025N</vt:lpstr>
      <vt:lpstr>LIG_3026P</vt:lpstr>
      <vt:lpstr>LIG_3027R</vt:lpstr>
      <vt:lpstr>LIG_3028S</vt:lpstr>
      <vt:lpstr>LIG_3032W</vt:lpstr>
      <vt:lpstr>LIG_3033X</vt:lpstr>
      <vt:lpstr>LIG_3034Y</vt:lpstr>
      <vt:lpstr>Présentation!Ligues</vt:lpstr>
      <vt:lpstr>Ligues</vt:lpstr>
      <vt:lpstr>'1. Fiche d''Identité du Club'!PRN_1</vt:lpstr>
      <vt:lpstr>'2. Grille d''Autoévaluation'!PRN_2</vt:lpstr>
      <vt:lpstr>Présentation!PRNA1</vt:lpstr>
      <vt:lpstr>Présentation!Rec_Clubs</vt:lpstr>
      <vt:lpstr>Rec_Clubs</vt:lpstr>
      <vt:lpstr>Présentation!Rec_Comités</vt:lpstr>
      <vt:lpstr>Rec_Comités</vt:lpstr>
      <vt:lpstr>Présentation!Rec_Ligues</vt:lpstr>
      <vt:lpstr>Rec_Ligues</vt:lpstr>
      <vt:lpstr>Présentation!Réponse</vt:lpstr>
      <vt:lpstr>Réponse</vt:lpstr>
      <vt:lpstr>'3.Pièces Justificatives'!TA</vt:lpstr>
      <vt:lpstr>'1. Fiche d''Identité du Club'!Zone_d_impression</vt:lpstr>
      <vt:lpstr>'2. Grille d''Autoévaluation'!Zone_d_impression</vt:lpstr>
      <vt:lpstr>'3.Pièces Justificatives'!Zone_d_impression</vt:lpstr>
      <vt:lpstr>Présentation!Zone_d_impression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Florence Achard</dc:creator>
  <cp:lastModifiedBy>Salem Attalah</cp:lastModifiedBy>
  <cp:lastPrinted>2023-02-24T13:47:51Z</cp:lastPrinted>
  <dcterms:created xsi:type="dcterms:W3CDTF">2017-10-10T12:34:12Z</dcterms:created>
  <dcterms:modified xsi:type="dcterms:W3CDTF">2024-12-09T13:20:40Z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0x0101007193BFDC18215340BE9F5E8A597E943D</vt:lpwstr>
  </property>
</Properties>
</file>